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A_PRENOS\VO\"/>
    </mc:Choice>
  </mc:AlternateContent>
  <bookViews>
    <workbookView xWindow="0" yWindow="0" windowWidth="21570" windowHeight="10695" activeTab="1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3" l="1"/>
  <c r="C24" i="3"/>
  <c r="B24" i="3"/>
  <c r="C23" i="3"/>
  <c r="B23" i="3"/>
  <c r="C22" i="3"/>
  <c r="C21" i="3"/>
  <c r="C20" i="3"/>
  <c r="C19" i="3"/>
  <c r="C18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I329" i="2"/>
  <c r="H329" i="2"/>
  <c r="I328" i="2"/>
  <c r="G328" i="2"/>
  <c r="E328" i="2"/>
  <c r="I327" i="2"/>
  <c r="H327" i="2"/>
  <c r="G327" i="2"/>
  <c r="E327" i="2"/>
  <c r="I325" i="2"/>
  <c r="H325" i="2"/>
  <c r="G325" i="2"/>
  <c r="E325" i="2"/>
  <c r="I324" i="2"/>
  <c r="H324" i="2"/>
  <c r="G324" i="2"/>
  <c r="E324" i="2"/>
  <c r="I322" i="2"/>
  <c r="H322" i="2"/>
  <c r="G322" i="2"/>
  <c r="E322" i="2"/>
  <c r="I320" i="2"/>
  <c r="H320" i="2"/>
  <c r="G320" i="2"/>
  <c r="E320" i="2"/>
  <c r="I319" i="2"/>
  <c r="H319" i="2"/>
  <c r="G319" i="2"/>
  <c r="E319" i="2"/>
  <c r="I318" i="2"/>
  <c r="H318" i="2"/>
  <c r="G318" i="2"/>
  <c r="E318" i="2"/>
  <c r="I316" i="2"/>
  <c r="H316" i="2"/>
  <c r="G316" i="2"/>
  <c r="E316" i="2"/>
  <c r="I314" i="2"/>
  <c r="H314" i="2"/>
  <c r="G314" i="2"/>
  <c r="E314" i="2"/>
  <c r="I312" i="2"/>
  <c r="H312" i="2"/>
  <c r="G312" i="2"/>
  <c r="E312" i="2"/>
  <c r="I310" i="2"/>
  <c r="H310" i="2"/>
  <c r="G310" i="2"/>
  <c r="E310" i="2"/>
  <c r="I309" i="2"/>
  <c r="H309" i="2"/>
  <c r="G309" i="2"/>
  <c r="E309" i="2"/>
  <c r="I307" i="2"/>
  <c r="H307" i="2"/>
  <c r="G307" i="2"/>
  <c r="E307" i="2"/>
  <c r="I304" i="2"/>
  <c r="H304" i="2"/>
  <c r="G304" i="2"/>
  <c r="E304" i="2"/>
  <c r="I301" i="2"/>
  <c r="H301" i="2"/>
  <c r="G301" i="2"/>
  <c r="E301" i="2"/>
  <c r="I298" i="2"/>
  <c r="G298" i="2"/>
  <c r="E298" i="2"/>
  <c r="I297" i="2"/>
  <c r="H297" i="2"/>
  <c r="E297" i="2"/>
  <c r="I296" i="2"/>
  <c r="H296" i="2"/>
  <c r="G296" i="2"/>
  <c r="E296" i="2"/>
  <c r="I295" i="2"/>
  <c r="H295" i="2"/>
  <c r="G295" i="2"/>
  <c r="E295" i="2"/>
  <c r="I292" i="2"/>
  <c r="H292" i="2"/>
  <c r="G292" i="2"/>
  <c r="E292" i="2"/>
  <c r="I291" i="2"/>
  <c r="H291" i="2"/>
  <c r="G291" i="2"/>
  <c r="E291" i="2"/>
  <c r="I290" i="2"/>
  <c r="H290" i="2"/>
  <c r="G290" i="2"/>
  <c r="E290" i="2"/>
  <c r="I289" i="2"/>
  <c r="H289" i="2"/>
  <c r="G289" i="2"/>
  <c r="E289" i="2"/>
  <c r="I287" i="2"/>
  <c r="H287" i="2"/>
  <c r="G287" i="2"/>
  <c r="E287" i="2"/>
  <c r="I285" i="2"/>
  <c r="H285" i="2"/>
  <c r="G285" i="2"/>
  <c r="E285" i="2"/>
  <c r="I283" i="2"/>
  <c r="H283" i="2"/>
  <c r="G283" i="2"/>
  <c r="E283" i="2"/>
  <c r="I281" i="2"/>
  <c r="H281" i="2"/>
  <c r="G281" i="2"/>
  <c r="E281" i="2"/>
  <c r="I279" i="2"/>
  <c r="H279" i="2"/>
  <c r="G279" i="2"/>
  <c r="E279" i="2"/>
  <c r="I278" i="2"/>
  <c r="H278" i="2"/>
  <c r="G278" i="2"/>
  <c r="E278" i="2"/>
  <c r="I276" i="2"/>
  <c r="H276" i="2"/>
  <c r="G276" i="2"/>
  <c r="E276" i="2"/>
  <c r="I274" i="2"/>
  <c r="H274" i="2"/>
  <c r="G274" i="2"/>
  <c r="E274" i="2"/>
  <c r="I272" i="2"/>
  <c r="H272" i="2"/>
  <c r="G272" i="2"/>
  <c r="E272" i="2"/>
  <c r="I270" i="2"/>
  <c r="H270" i="2"/>
  <c r="G270" i="2"/>
  <c r="E270" i="2"/>
  <c r="I268" i="2"/>
  <c r="H268" i="2"/>
  <c r="G268" i="2"/>
  <c r="E268" i="2"/>
  <c r="I266" i="2"/>
  <c r="H266" i="2"/>
  <c r="G266" i="2"/>
  <c r="E266" i="2"/>
  <c r="I265" i="2"/>
  <c r="H265" i="2"/>
  <c r="G265" i="2"/>
  <c r="E265" i="2"/>
  <c r="I263" i="2"/>
  <c r="H263" i="2"/>
  <c r="G263" i="2"/>
  <c r="E263" i="2"/>
  <c r="I261" i="2"/>
  <c r="H261" i="2"/>
  <c r="G261" i="2"/>
  <c r="E261" i="2"/>
  <c r="I259" i="2"/>
  <c r="G259" i="2"/>
  <c r="E259" i="2"/>
  <c r="I258" i="2"/>
  <c r="H258" i="2"/>
  <c r="G258" i="2"/>
  <c r="E258" i="2"/>
  <c r="D258" i="2"/>
  <c r="I257" i="2"/>
  <c r="H257" i="2"/>
  <c r="G257" i="2"/>
  <c r="E257" i="2"/>
  <c r="D257" i="2"/>
  <c r="I256" i="2"/>
  <c r="H256" i="2"/>
  <c r="G256" i="2"/>
  <c r="E256" i="2"/>
  <c r="D256" i="2"/>
  <c r="I255" i="2"/>
  <c r="H255" i="2"/>
  <c r="G255" i="2"/>
  <c r="E255" i="2"/>
  <c r="D255" i="2"/>
  <c r="I254" i="2"/>
  <c r="H254" i="2"/>
  <c r="G254" i="2"/>
  <c r="E254" i="2"/>
  <c r="D254" i="2"/>
  <c r="I253" i="2"/>
  <c r="H253" i="2"/>
  <c r="G253" i="2"/>
  <c r="E253" i="2"/>
  <c r="D253" i="2"/>
  <c r="I252" i="2"/>
  <c r="H252" i="2"/>
  <c r="G252" i="2"/>
  <c r="E252" i="2"/>
  <c r="D252" i="2"/>
  <c r="I251" i="2"/>
  <c r="H251" i="2"/>
  <c r="G251" i="2"/>
  <c r="E251" i="2"/>
  <c r="D251" i="2"/>
  <c r="I250" i="2"/>
  <c r="H250" i="2"/>
  <c r="G250" i="2"/>
  <c r="E250" i="2"/>
  <c r="D250" i="2"/>
  <c r="I249" i="2"/>
  <c r="H249" i="2"/>
  <c r="G249" i="2"/>
  <c r="E249" i="2"/>
  <c r="D249" i="2"/>
  <c r="I248" i="2"/>
  <c r="H248" i="2"/>
  <c r="G248" i="2"/>
  <c r="E248" i="2"/>
  <c r="D248" i="2"/>
  <c r="I246" i="2"/>
  <c r="G246" i="2"/>
  <c r="E246" i="2"/>
  <c r="I245" i="2"/>
  <c r="H245" i="2"/>
  <c r="G245" i="2"/>
  <c r="E245" i="2"/>
  <c r="I243" i="2"/>
  <c r="H243" i="2"/>
  <c r="G243" i="2"/>
  <c r="E243" i="2"/>
  <c r="I241" i="2"/>
  <c r="H241" i="2"/>
  <c r="G241" i="2"/>
  <c r="E241" i="2"/>
  <c r="I238" i="2"/>
  <c r="G238" i="2"/>
  <c r="E238" i="2"/>
  <c r="I237" i="2"/>
  <c r="H237" i="2"/>
  <c r="G237" i="2"/>
  <c r="E237" i="2"/>
  <c r="I235" i="2"/>
  <c r="H235" i="2"/>
  <c r="G235" i="2"/>
  <c r="E235" i="2"/>
  <c r="I232" i="2"/>
  <c r="G232" i="2"/>
  <c r="E232" i="2"/>
  <c r="I231" i="2"/>
  <c r="H231" i="2"/>
  <c r="G231" i="2"/>
  <c r="E231" i="2"/>
  <c r="I230" i="2"/>
  <c r="H230" i="2"/>
  <c r="G230" i="2"/>
  <c r="E230" i="2"/>
  <c r="I228" i="2"/>
  <c r="H228" i="2"/>
  <c r="G228" i="2"/>
  <c r="E228" i="2"/>
  <c r="I226" i="2"/>
  <c r="H226" i="2"/>
  <c r="G226" i="2"/>
  <c r="E226" i="2"/>
  <c r="I224" i="2"/>
  <c r="H224" i="2"/>
  <c r="G224" i="2"/>
  <c r="E224" i="2"/>
  <c r="I222" i="2"/>
  <c r="H222" i="2"/>
  <c r="G222" i="2"/>
  <c r="E222" i="2"/>
  <c r="I220" i="2"/>
  <c r="H220" i="2"/>
  <c r="G220" i="2"/>
  <c r="E220" i="2"/>
  <c r="I219" i="2"/>
  <c r="H219" i="2"/>
  <c r="G219" i="2"/>
  <c r="E219" i="2"/>
  <c r="I217" i="2"/>
  <c r="H217" i="2"/>
  <c r="G217" i="2"/>
  <c r="E217" i="2"/>
  <c r="I215" i="2"/>
  <c r="H215" i="2"/>
  <c r="G215" i="2"/>
  <c r="E215" i="2"/>
  <c r="I214" i="2"/>
  <c r="H214" i="2"/>
  <c r="G214" i="2"/>
  <c r="E214" i="2"/>
  <c r="I212" i="2"/>
  <c r="H212" i="2"/>
  <c r="G212" i="2"/>
  <c r="E212" i="2"/>
  <c r="I210" i="2"/>
  <c r="H210" i="2"/>
  <c r="G210" i="2"/>
  <c r="E210" i="2"/>
  <c r="I208" i="2"/>
  <c r="H208" i="2"/>
  <c r="G208" i="2"/>
  <c r="E208" i="2"/>
  <c r="I207" i="2"/>
  <c r="H207" i="2"/>
  <c r="G207" i="2"/>
  <c r="E207" i="2"/>
  <c r="I206" i="2"/>
  <c r="H206" i="2"/>
  <c r="G206" i="2"/>
  <c r="E206" i="2"/>
  <c r="I205" i="2"/>
  <c r="H205" i="2"/>
  <c r="G205" i="2"/>
  <c r="E205" i="2"/>
  <c r="I204" i="2"/>
  <c r="H204" i="2"/>
  <c r="I201" i="2"/>
  <c r="G201" i="2"/>
  <c r="E201" i="2"/>
  <c r="I200" i="2"/>
  <c r="H200" i="2"/>
  <c r="G200" i="2"/>
  <c r="E200" i="2"/>
  <c r="I199" i="2"/>
  <c r="H199" i="2"/>
  <c r="G199" i="2"/>
  <c r="E199" i="2"/>
  <c r="I197" i="2"/>
  <c r="H197" i="2"/>
  <c r="G197" i="2"/>
  <c r="E197" i="2"/>
  <c r="I195" i="2"/>
  <c r="H195" i="2"/>
  <c r="G195" i="2"/>
  <c r="E195" i="2"/>
  <c r="I193" i="2"/>
  <c r="H193" i="2"/>
  <c r="G193" i="2"/>
  <c r="E193" i="2"/>
  <c r="I191" i="2"/>
  <c r="H191" i="2"/>
  <c r="G191" i="2"/>
  <c r="E191" i="2"/>
  <c r="I189" i="2"/>
  <c r="H189" i="2"/>
  <c r="G189" i="2"/>
  <c r="E189" i="2"/>
  <c r="I188" i="2"/>
  <c r="H188" i="2"/>
  <c r="G188" i="2"/>
  <c r="E188" i="2"/>
  <c r="I186" i="2"/>
  <c r="H186" i="2"/>
  <c r="G186" i="2"/>
  <c r="E186" i="2"/>
  <c r="I184" i="2"/>
  <c r="H184" i="2"/>
  <c r="G184" i="2"/>
  <c r="E184" i="2"/>
  <c r="I183" i="2"/>
  <c r="H183" i="2"/>
  <c r="G183" i="2"/>
  <c r="E183" i="2"/>
  <c r="I181" i="2"/>
  <c r="H181" i="2"/>
  <c r="G181" i="2"/>
  <c r="E181" i="2"/>
  <c r="I179" i="2"/>
  <c r="H179" i="2"/>
  <c r="G179" i="2"/>
  <c r="E179" i="2"/>
  <c r="I177" i="2"/>
  <c r="H177" i="2"/>
  <c r="G177" i="2"/>
  <c r="E177" i="2"/>
  <c r="I176" i="2"/>
  <c r="H176" i="2"/>
  <c r="G176" i="2"/>
  <c r="E176" i="2"/>
  <c r="I175" i="2"/>
  <c r="H175" i="2"/>
  <c r="G175" i="2"/>
  <c r="E175" i="2"/>
  <c r="I174" i="2"/>
  <c r="H174" i="2"/>
  <c r="G174" i="2"/>
  <c r="E174" i="2"/>
  <c r="I173" i="2"/>
  <c r="H173" i="2"/>
  <c r="I170" i="2"/>
  <c r="G170" i="2"/>
  <c r="E170" i="2"/>
  <c r="I169" i="2"/>
  <c r="H169" i="2"/>
  <c r="G169" i="2"/>
  <c r="E169" i="2"/>
  <c r="I168" i="2"/>
  <c r="H168" i="2"/>
  <c r="G168" i="2"/>
  <c r="E168" i="2"/>
  <c r="I166" i="2"/>
  <c r="H166" i="2"/>
  <c r="G166" i="2"/>
  <c r="E166" i="2"/>
  <c r="I164" i="2"/>
  <c r="H164" i="2"/>
  <c r="G164" i="2"/>
  <c r="E164" i="2"/>
  <c r="I162" i="2"/>
  <c r="H162" i="2"/>
  <c r="G162" i="2"/>
  <c r="E162" i="2"/>
  <c r="I160" i="2"/>
  <c r="H160" i="2"/>
  <c r="G160" i="2"/>
  <c r="E160" i="2"/>
  <c r="I158" i="2"/>
  <c r="H158" i="2"/>
  <c r="G158" i="2"/>
  <c r="E158" i="2"/>
  <c r="I157" i="2"/>
  <c r="H157" i="2"/>
  <c r="G157" i="2"/>
  <c r="E157" i="2"/>
  <c r="I155" i="2"/>
  <c r="H155" i="2"/>
  <c r="G155" i="2"/>
  <c r="E155" i="2"/>
  <c r="I153" i="2"/>
  <c r="H153" i="2"/>
  <c r="G153" i="2"/>
  <c r="E153" i="2"/>
  <c r="I152" i="2"/>
  <c r="H152" i="2"/>
  <c r="G152" i="2"/>
  <c r="E152" i="2"/>
  <c r="I150" i="2"/>
  <c r="H150" i="2"/>
  <c r="G150" i="2"/>
  <c r="E150" i="2"/>
  <c r="I148" i="2"/>
  <c r="H148" i="2"/>
  <c r="G148" i="2"/>
  <c r="E148" i="2"/>
  <c r="I146" i="2"/>
  <c r="H146" i="2"/>
  <c r="G146" i="2"/>
  <c r="E146" i="2"/>
  <c r="I145" i="2"/>
  <c r="H145" i="2"/>
  <c r="G145" i="2"/>
  <c r="E145" i="2"/>
  <c r="I144" i="2"/>
  <c r="H144" i="2"/>
  <c r="G144" i="2"/>
  <c r="E144" i="2"/>
  <c r="I143" i="2"/>
  <c r="H143" i="2"/>
  <c r="G143" i="2"/>
  <c r="E143" i="2"/>
  <c r="I142" i="2"/>
  <c r="H142" i="2"/>
  <c r="I139" i="2"/>
  <c r="G139" i="2"/>
  <c r="E139" i="2"/>
  <c r="I138" i="2"/>
  <c r="H138" i="2"/>
  <c r="G138" i="2"/>
  <c r="E138" i="2"/>
  <c r="I137" i="2"/>
  <c r="H137" i="2"/>
  <c r="G137" i="2"/>
  <c r="E137" i="2"/>
  <c r="I135" i="2"/>
  <c r="H135" i="2"/>
  <c r="G135" i="2"/>
  <c r="E135" i="2"/>
  <c r="I133" i="2"/>
  <c r="H133" i="2"/>
  <c r="G133" i="2"/>
  <c r="E133" i="2"/>
  <c r="I131" i="2"/>
  <c r="H131" i="2"/>
  <c r="G131" i="2"/>
  <c r="E131" i="2"/>
  <c r="I129" i="2"/>
  <c r="H129" i="2"/>
  <c r="G129" i="2"/>
  <c r="E129" i="2"/>
  <c r="I127" i="2"/>
  <c r="H127" i="2"/>
  <c r="G127" i="2"/>
  <c r="E127" i="2"/>
  <c r="I126" i="2"/>
  <c r="H126" i="2"/>
  <c r="G126" i="2"/>
  <c r="E126" i="2"/>
  <c r="I124" i="2"/>
  <c r="H124" i="2"/>
  <c r="G124" i="2"/>
  <c r="E124" i="2"/>
  <c r="I122" i="2"/>
  <c r="H122" i="2"/>
  <c r="G122" i="2"/>
  <c r="E122" i="2"/>
  <c r="I121" i="2"/>
  <c r="H121" i="2"/>
  <c r="G121" i="2"/>
  <c r="E121" i="2"/>
  <c r="I119" i="2"/>
  <c r="H119" i="2"/>
  <c r="G119" i="2"/>
  <c r="E119" i="2"/>
  <c r="I117" i="2"/>
  <c r="H117" i="2"/>
  <c r="G117" i="2"/>
  <c r="E117" i="2"/>
  <c r="I115" i="2"/>
  <c r="H115" i="2"/>
  <c r="G115" i="2"/>
  <c r="E115" i="2"/>
  <c r="I114" i="2"/>
  <c r="H114" i="2"/>
  <c r="G114" i="2"/>
  <c r="E114" i="2"/>
  <c r="I113" i="2"/>
  <c r="H113" i="2"/>
  <c r="G113" i="2"/>
  <c r="E113" i="2"/>
  <c r="I112" i="2"/>
  <c r="H112" i="2"/>
  <c r="G112" i="2"/>
  <c r="E112" i="2"/>
  <c r="I111" i="2"/>
  <c r="H111" i="2"/>
  <c r="I108" i="2"/>
  <c r="G108" i="2"/>
  <c r="E108" i="2"/>
  <c r="I107" i="2"/>
  <c r="H107" i="2"/>
  <c r="G107" i="2"/>
  <c r="E107" i="2"/>
  <c r="I106" i="2"/>
  <c r="H106" i="2"/>
  <c r="G106" i="2"/>
  <c r="E106" i="2"/>
  <c r="I104" i="2"/>
  <c r="H104" i="2"/>
  <c r="G104" i="2"/>
  <c r="E104" i="2"/>
  <c r="I102" i="2"/>
  <c r="H102" i="2"/>
  <c r="G102" i="2"/>
  <c r="E102" i="2"/>
  <c r="I100" i="2"/>
  <c r="H100" i="2"/>
  <c r="G100" i="2"/>
  <c r="E100" i="2"/>
  <c r="I98" i="2"/>
  <c r="H98" i="2"/>
  <c r="G98" i="2"/>
  <c r="E98" i="2"/>
  <c r="I96" i="2"/>
  <c r="H96" i="2"/>
  <c r="G96" i="2"/>
  <c r="E96" i="2"/>
  <c r="I95" i="2"/>
  <c r="H95" i="2"/>
  <c r="G95" i="2"/>
  <c r="E95" i="2"/>
  <c r="I94" i="2"/>
  <c r="H94" i="2"/>
  <c r="G94" i="2"/>
  <c r="E94" i="2"/>
  <c r="I92" i="2"/>
  <c r="H92" i="2"/>
  <c r="G92" i="2"/>
  <c r="E92" i="2"/>
  <c r="I90" i="2"/>
  <c r="H90" i="2"/>
  <c r="G90" i="2"/>
  <c r="E90" i="2"/>
  <c r="I89" i="2"/>
  <c r="H89" i="2"/>
  <c r="G89" i="2"/>
  <c r="E89" i="2"/>
  <c r="I87" i="2"/>
  <c r="H87" i="2"/>
  <c r="G87" i="2"/>
  <c r="E87" i="2"/>
  <c r="I85" i="2"/>
  <c r="H85" i="2"/>
  <c r="G85" i="2"/>
  <c r="E85" i="2"/>
  <c r="I83" i="2"/>
  <c r="H83" i="2"/>
  <c r="G83" i="2"/>
  <c r="E83" i="2"/>
  <c r="I82" i="2"/>
  <c r="H82" i="2"/>
  <c r="G82" i="2"/>
  <c r="E82" i="2"/>
  <c r="I81" i="2"/>
  <c r="H81" i="2"/>
  <c r="G81" i="2"/>
  <c r="E81" i="2"/>
  <c r="I80" i="2"/>
  <c r="H80" i="2"/>
  <c r="G80" i="2"/>
  <c r="E80" i="2"/>
  <c r="I79" i="2"/>
  <c r="H79" i="2"/>
  <c r="I76" i="2"/>
  <c r="G76" i="2"/>
  <c r="E76" i="2"/>
  <c r="I75" i="2"/>
  <c r="H75" i="2"/>
  <c r="G75" i="2"/>
  <c r="E75" i="2"/>
  <c r="I74" i="2"/>
  <c r="H74" i="2"/>
  <c r="G74" i="2"/>
  <c r="E74" i="2"/>
  <c r="I72" i="2"/>
  <c r="H72" i="2"/>
  <c r="G72" i="2"/>
  <c r="E72" i="2"/>
  <c r="I70" i="2"/>
  <c r="H70" i="2"/>
  <c r="G70" i="2"/>
  <c r="E70" i="2"/>
  <c r="I68" i="2"/>
  <c r="H68" i="2"/>
  <c r="G68" i="2"/>
  <c r="E68" i="2"/>
  <c r="I66" i="2"/>
  <c r="H66" i="2"/>
  <c r="G66" i="2"/>
  <c r="E66" i="2"/>
  <c r="I64" i="2"/>
  <c r="H64" i="2"/>
  <c r="G64" i="2"/>
  <c r="E64" i="2"/>
  <c r="I63" i="2"/>
  <c r="H63" i="2"/>
  <c r="G63" i="2"/>
  <c r="E63" i="2"/>
  <c r="I61" i="2"/>
  <c r="H61" i="2"/>
  <c r="G61" i="2"/>
  <c r="E61" i="2"/>
  <c r="I59" i="2"/>
  <c r="H59" i="2"/>
  <c r="G59" i="2"/>
  <c r="E59" i="2"/>
  <c r="I58" i="2"/>
  <c r="H58" i="2"/>
  <c r="G58" i="2"/>
  <c r="E58" i="2"/>
  <c r="I56" i="2"/>
  <c r="H56" i="2"/>
  <c r="G56" i="2"/>
  <c r="E56" i="2"/>
  <c r="I54" i="2"/>
  <c r="H54" i="2"/>
  <c r="G54" i="2"/>
  <c r="E54" i="2"/>
  <c r="I51" i="2"/>
  <c r="H51" i="2"/>
  <c r="G51" i="2"/>
  <c r="E51" i="2"/>
  <c r="I50" i="2"/>
  <c r="H50" i="2"/>
  <c r="G50" i="2"/>
  <c r="E50" i="2"/>
  <c r="I49" i="2"/>
  <c r="H49" i="2"/>
  <c r="G49" i="2"/>
  <c r="E49" i="2"/>
  <c r="I48" i="2"/>
  <c r="H48" i="2"/>
  <c r="G48" i="2"/>
  <c r="E48" i="2"/>
  <c r="I47" i="2"/>
  <c r="H47" i="2"/>
  <c r="I44" i="2"/>
  <c r="G44" i="2"/>
  <c r="E44" i="2"/>
  <c r="I43" i="2"/>
  <c r="H43" i="2"/>
  <c r="G43" i="2"/>
  <c r="E43" i="2"/>
  <c r="I42" i="2"/>
  <c r="H42" i="2"/>
  <c r="G42" i="2"/>
  <c r="E42" i="2"/>
  <c r="I40" i="2"/>
  <c r="H40" i="2"/>
  <c r="G40" i="2"/>
  <c r="E40" i="2"/>
  <c r="I38" i="2"/>
  <c r="H38" i="2"/>
  <c r="G38" i="2"/>
  <c r="E38" i="2"/>
  <c r="I36" i="2"/>
  <c r="H36" i="2"/>
  <c r="G36" i="2"/>
  <c r="E36" i="2"/>
  <c r="I34" i="2"/>
  <c r="H34" i="2"/>
  <c r="G34" i="2"/>
  <c r="E34" i="2"/>
  <c r="I32" i="2"/>
  <c r="H32" i="2"/>
  <c r="G32" i="2"/>
  <c r="E32" i="2"/>
  <c r="I30" i="2"/>
  <c r="H30" i="2"/>
  <c r="G30" i="2"/>
  <c r="E30" i="2"/>
  <c r="I28" i="2"/>
  <c r="H28" i="2"/>
  <c r="G28" i="2"/>
  <c r="E28" i="2"/>
  <c r="I27" i="2"/>
  <c r="H27" i="2"/>
  <c r="G27" i="2"/>
  <c r="E27" i="2"/>
  <c r="I25" i="2"/>
  <c r="H25" i="2"/>
  <c r="G25" i="2"/>
  <c r="E25" i="2"/>
  <c r="I23" i="2"/>
  <c r="H23" i="2"/>
  <c r="G23" i="2"/>
  <c r="E23" i="2"/>
  <c r="I21" i="2"/>
  <c r="H21" i="2"/>
  <c r="G21" i="2"/>
  <c r="E21" i="2"/>
  <c r="I20" i="2"/>
  <c r="H20" i="2"/>
  <c r="G20" i="2"/>
  <c r="E20" i="2"/>
  <c r="I19" i="2"/>
  <c r="H19" i="2"/>
  <c r="G19" i="2"/>
  <c r="E19" i="2"/>
  <c r="I18" i="2"/>
  <c r="H18" i="2"/>
  <c r="G18" i="2"/>
  <c r="E18" i="2"/>
  <c r="I17" i="2"/>
  <c r="H17" i="2"/>
  <c r="I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8" i="2"/>
  <c r="G8" i="2"/>
  <c r="E8" i="2"/>
  <c r="I7" i="2"/>
  <c r="H7" i="2"/>
  <c r="G7" i="2"/>
  <c r="E7" i="2"/>
  <c r="I6" i="2"/>
  <c r="H6" i="2"/>
  <c r="G6" i="2"/>
  <c r="E6" i="2"/>
  <c r="I5" i="2"/>
  <c r="H5" i="2"/>
  <c r="G5" i="2"/>
  <c r="E5" i="2"/>
  <c r="I4" i="2"/>
  <c r="H4" i="2"/>
  <c r="G4" i="2"/>
  <c r="E4" i="2"/>
  <c r="I3" i="2"/>
  <c r="H3" i="2"/>
  <c r="G3" i="2"/>
  <c r="E3" i="2"/>
</calcChain>
</file>

<file path=xl/sharedStrings.xml><?xml version="1.0" encoding="utf-8"?>
<sst xmlns="http://schemas.openxmlformats.org/spreadsheetml/2006/main" count="758" uniqueCount="232">
  <si>
    <t>Název</t>
  </si>
  <si>
    <t>Hodnota</t>
  </si>
  <si>
    <t>Nadpis rekapitulace</t>
  </si>
  <si>
    <t>Seznam prací a dodávek elektrotechnických zařízení</t>
  </si>
  <si>
    <t>Akce</t>
  </si>
  <si>
    <t>Energetická optimalizace - opatření ke snížení energetické náročnosti VO</t>
  </si>
  <si>
    <t>Projekt</t>
  </si>
  <si>
    <t>města Horažďovice - dotace z programu MPO EFEKT 2019</t>
  </si>
  <si>
    <t>Investor</t>
  </si>
  <si>
    <t>Město Horažďovice, Mírové náměstí 1, 341 01 Horažďovice</t>
  </si>
  <si>
    <t>Z. č.</t>
  </si>
  <si>
    <t>Z18-045</t>
  </si>
  <si>
    <t>A. č.</t>
  </si>
  <si>
    <t>Smlouva</t>
  </si>
  <si>
    <t/>
  </si>
  <si>
    <t>Vypracoval</t>
  </si>
  <si>
    <t>Ing. Petr Hudík</t>
  </si>
  <si>
    <t>Kontroloval</t>
  </si>
  <si>
    <t>Bc. Pavel Keřt</t>
  </si>
  <si>
    <t>Datum</t>
  </si>
  <si>
    <t>27.9.2018</t>
  </si>
  <si>
    <t>Zpracovatel</t>
  </si>
  <si>
    <t>AKTÉ PK spol. s r.o., nám. T.G.Masaryka 1280, 760 01 Zlín</t>
  </si>
  <si>
    <t>CÚ</t>
  </si>
  <si>
    <t>2018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</si>
  <si>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</si>
  <si>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</si>
  <si>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</si>
  <si>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</si>
  <si>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</si>
  <si>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</si>
  <si>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</si>
  <si>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</si>
  <si>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</si>
  <si>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</si>
  <si>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</si>
  <si>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</si>
  <si>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</si>
  <si>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</si>
  <si>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</si>
  <si>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</si>
  <si>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</si>
  <si>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</si>
  <si>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</si>
  <si>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</si>
  <si>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</si>
  <si>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</si>
  <si>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</si>
  <si>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</si>
  <si>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</si>
  <si>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 1</t>
  </si>
  <si>
    <t>Procento PM % 2</t>
  </si>
  <si>
    <t>Procento PM % 3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</si>
  <si>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</si>
  <si>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</si>
  <si>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</si>
  <si>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</si>
  <si>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</si>
  <si>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</si>
  <si>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</si>
  <si>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</si>
  <si>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SVÍTIDLA</t>
  </si>
  <si>
    <t>TYP A - LED 1x90W 2700K, specifikace viz. Techn. zpráva</t>
  </si>
  <si>
    <t>ks</t>
  </si>
  <si>
    <t>TYP B - LED 1x70W 2700K, specifikace viz. Techn. zpráva</t>
  </si>
  <si>
    <t>TYP C - LED 1x50W 2700K, specifikace viz. Techn. zpráva</t>
  </si>
  <si>
    <t>TYP C - LED 1x90W 4000K - přechodové, specifikace viz. Techn. zpráva</t>
  </si>
  <si>
    <t>recyklační poplatek</t>
  </si>
  <si>
    <t>SVÍTIDLA - celkem</t>
  </si>
  <si>
    <t>REGULACE</t>
  </si>
  <si>
    <t>Regulátor pro veřejné osvětlení</t>
  </si>
  <si>
    <t>Regulátor s napěťovou regulací, 16kVA, 3fázový, se stabilizací napětí</t>
  </si>
  <si>
    <t>Regulátor s napěťovou regulací, 26kVA, 3fázový, se stabilizací napětí</t>
  </si>
  <si>
    <t>Regulátor s napěťovou regulací, 36kVA, 3fázový, se stabilizací napětí</t>
  </si>
  <si>
    <t>REGULACE - celkem</t>
  </si>
  <si>
    <t>ROZVÁDĚČ RVO 001</t>
  </si>
  <si>
    <t>SKŘÍŇ S POLYESTERU</t>
  </si>
  <si>
    <t>Skříň s polyesteru</t>
  </si>
  <si>
    <t>laminovaného skelným vláknem 1000x750x320</t>
  </si>
  <si>
    <t>montážní plech  1000/750</t>
  </si>
  <si>
    <t>střecha 750/322</t>
  </si>
  <si>
    <t>rám podlahový 750/322</t>
  </si>
  <si>
    <t>DÁLKOVÝ ODPOČET</t>
  </si>
  <si>
    <t>Monitoring - dálkový odečet stavů elektroměrů</t>
  </si>
  <si>
    <t>JISTIČ 3-PÓL DO 160A</t>
  </si>
  <si>
    <t>Výkonový jistič, 25/3 char.C</t>
  </si>
  <si>
    <t>Ks</t>
  </si>
  <si>
    <t>POJISTKOVÝ ODPÍNAČ</t>
  </si>
  <si>
    <t>16A-1, In=16A, Ik=10kA vč.pojistky</t>
  </si>
  <si>
    <t>25A-1, In=25A, Ik=10kA vč.pojistky</t>
  </si>
  <si>
    <t>STYKAČE</t>
  </si>
  <si>
    <t>Stykač 65A/3 AC3</t>
  </si>
  <si>
    <t>SPÍNAČ</t>
  </si>
  <si>
    <t>VSN10-1201-A8-Z-PNC-S-224-NSC</t>
  </si>
  <si>
    <t>PROUDOVÝ CHRÁNIČ</t>
  </si>
  <si>
    <t>25A/0,03</t>
  </si>
  <si>
    <t>ZÁSUVKA SOKLOVÁ 230V AC,2p+z</t>
  </si>
  <si>
    <t>ZS206 10/16A</t>
  </si>
  <si>
    <t>INFRAČIDLO</t>
  </si>
  <si>
    <t>INFRALUX</t>
  </si>
  <si>
    <t>SVÍTIDLO DO ROZVÁDĚČE</t>
  </si>
  <si>
    <t>SVÍTIDLO</t>
  </si>
  <si>
    <t>1224 UNIVERZÁLNÍ ŘADOVÉ SVORKOVNICE</t>
  </si>
  <si>
    <t>RSA6 do 4   mm2</t>
  </si>
  <si>
    <t>RSA35 do 50  mm2</t>
  </si>
  <si>
    <t>ROZVÁDĚČ RVO 001 - celkem</t>
  </si>
  <si>
    <t>ROZVÁDĚČ RVO 004</t>
  </si>
  <si>
    <t>VSN63 10002055 C8 Z PNC Sspc NSC UKV-01 (8,8: NORM-0-BYPASS)</t>
  </si>
  <si>
    <t>ROZVÁDĚČ RVO 004 - celkem</t>
  </si>
  <si>
    <t>ROZVÁDĚČ RVO 005</t>
  </si>
  <si>
    <t>laminovaného skelným vláknem 1250x750x320</t>
  </si>
  <si>
    <t>montážní plech  1250/750</t>
  </si>
  <si>
    <t>Výkonový jistič, 63A/3 char.C</t>
  </si>
  <si>
    <t>ČASOVÉ RELÉ</t>
  </si>
  <si>
    <t>časové relé</t>
  </si>
  <si>
    <t>ROZVÁDĚČ RVO 005 - celkem</t>
  </si>
  <si>
    <t>ROZVÁDĚČ RVO 006</t>
  </si>
  <si>
    <t>ROZVÁDĚČ RVO 006 - celkem</t>
  </si>
  <si>
    <t>ROZVÁDĚČ RVO 007</t>
  </si>
  <si>
    <t>Výkonový jistič, 50/3 char.C</t>
  </si>
  <si>
    <t>ROZVÁDĚČ RVO 007 - celkem</t>
  </si>
  <si>
    <t>ROZVÁDĚČ RVO 009</t>
  </si>
  <si>
    <t>Výkonový jistič, 40/3 char.C</t>
  </si>
  <si>
    <t>ROZVÁDĚČ RVO 009 - celkem</t>
  </si>
  <si>
    <t>ROZVÁDĚČ RVO 012</t>
  </si>
  <si>
    <t>Výkonový jistič, 32/3 char.C</t>
  </si>
  <si>
    <t>ROZVÁDĚČ RVO 012 - celkem</t>
  </si>
  <si>
    <t>ROZVADĚČ RVOp 007.1</t>
  </si>
  <si>
    <t>HODINOVE ZUCTOVACI SAZBY</t>
  </si>
  <si>
    <t>Uprava rozvaděče RVO21</t>
  </si>
  <si>
    <t>ROZVADĚČ RVOp 007.1 - celkem</t>
  </si>
  <si>
    <t>ROZVADĚČ RVOp 009.1</t>
  </si>
  <si>
    <t>16A-1, In=10A, Ik=10kA</t>
  </si>
  <si>
    <t>ROZVADĚČ RVOp 009.1 - celkem</t>
  </si>
  <si>
    <t>Dodávky</t>
  </si>
  <si>
    <t>Dodávky - celkem</t>
  </si>
  <si>
    <t>Elektromontáže</t>
  </si>
  <si>
    <t>Redukce na výložník</t>
  </si>
  <si>
    <t>KABEL SILOVÝ,IZOLACE PVC</t>
  </si>
  <si>
    <t>CYKY-J 3x1.5 mm2 , pevně</t>
  </si>
  <si>
    <t>m</t>
  </si>
  <si>
    <t>KABEL SILOVÝ,IZOLACE PVC S VODIČEM PE</t>
  </si>
  <si>
    <t>CYKY-J 4x16 mm2 , pevně</t>
  </si>
  <si>
    <t>KF 09063 TRUBKA DVOUPL. KOPOFLEX</t>
  </si>
  <si>
    <t>UKONČENÍ VODIČŮ NA SVORKOVNICI</t>
  </si>
  <si>
    <t xml:space="preserve"> Do  6 mm2</t>
  </si>
  <si>
    <t>UKONČENÍ  VODIČŮ V ROZVADĚČÍCH</t>
  </si>
  <si>
    <t xml:space="preserve"> Do  25   mm2</t>
  </si>
  <si>
    <t>Stožárová svorkovnice</t>
  </si>
  <si>
    <t>průchozí</t>
  </si>
  <si>
    <t>KABELOVÉ SPOJKY PRO LISOVACÍ SPOJOVAČE</t>
  </si>
  <si>
    <t>SVCZ-5L 6-25 (5x6-25 mm2)</t>
  </si>
  <si>
    <t>KABELOVÉ KONCOVKY</t>
  </si>
  <si>
    <t>KVCZ 10-35 (10-35mm2)</t>
  </si>
  <si>
    <t>OCELOVÁ KONSTRUKCE</t>
  </si>
  <si>
    <t>Ocelová konstrukce pro umístění regulátoru a rozvaděče</t>
  </si>
  <si>
    <t>Ocelová konstrukce pro umístění rozvaděče RVO 001</t>
  </si>
  <si>
    <t>MONTÁŽ  ROZVADĚČŮ</t>
  </si>
  <si>
    <t xml:space="preserve"> do  300 kg</t>
  </si>
  <si>
    <t>MONTÁŽ  REGULÁTORŮ</t>
  </si>
  <si>
    <t>NASTAVENÍ REGULÁTORŮ</t>
  </si>
  <si>
    <t>Nastavení regulátoru Reverberi</t>
  </si>
  <si>
    <t>PROPOJENÍ REGULÁTORU A ROZVADĚČE</t>
  </si>
  <si>
    <t>Kabelové propojení rozvaděče a regulátoru</t>
  </si>
  <si>
    <t>Pronájem mobilní plošiny</t>
  </si>
  <si>
    <t>hod</t>
  </si>
  <si>
    <t>Montáž svítidel</t>
  </si>
  <si>
    <t>Demontáž stávajících svítidel</t>
  </si>
  <si>
    <t xml:space="preserve"> Vyhledani pripojovaciho mista</t>
  </si>
  <si>
    <t>PROVEDENI REVIZNICH ZKOUSEK</t>
  </si>
  <si>
    <t>DLE CSN 331500</t>
  </si>
  <si>
    <t>Revizni technik</t>
  </si>
  <si>
    <t>Dokumentace skutečného provedení</t>
  </si>
  <si>
    <t>Podružný materiál</t>
  </si>
  <si>
    <t>Elektromontáže - celkem</t>
  </si>
  <si>
    <t>Zemní práce</t>
  </si>
  <si>
    <t>VYTÝČENÍ TRATI</t>
  </si>
  <si>
    <t xml:space="preserve"> Venkovní vedení nn v přehledném terénu</t>
  </si>
  <si>
    <t>km</t>
  </si>
  <si>
    <t>HLOUBENÍ KABELOVÉ RÝHY</t>
  </si>
  <si>
    <t>V ZEMINĚ TŘÍDY 3</t>
  </si>
  <si>
    <t xml:space="preserve"> Šíře 350mm,hloubka 700mm</t>
  </si>
  <si>
    <t>ZŘÍZENÍ KABEL.LOŽE Z KOPANÉHO</t>
  </si>
  <si>
    <t>PÍSKU BEZ ZAKRYTÍ</t>
  </si>
  <si>
    <t xml:space="preserve"> Šíře do 65cm,tloušťka 10cm</t>
  </si>
  <si>
    <t>ZÁHOZ KABEL.RÝHY-ZEMINA TŘ.3</t>
  </si>
  <si>
    <t>Folie</t>
  </si>
  <si>
    <t>OCELOVÝ PÁSEK POZINKOVANÝ</t>
  </si>
  <si>
    <t>FeZn30x4 (1.0 kg/m), pevně</t>
  </si>
  <si>
    <t>PROTLAK POD KOMUNIKACÍ</t>
  </si>
  <si>
    <t>Protlak pod komunikací</t>
  </si>
  <si>
    <t>JÁMA PRO PROTLAK</t>
  </si>
  <si>
    <t>Startovací jámy pro protlaky</t>
  </si>
  <si>
    <t>m3</t>
  </si>
  <si>
    <t>ODVOZ ZEMINY</t>
  </si>
  <si>
    <t>Naložení, odvoz do 10km</t>
  </si>
  <si>
    <t>Poplatek za uložení na skládce</t>
  </si>
  <si>
    <t>Příplatek za lepivost</t>
  </si>
  <si>
    <t>VYTRHÁNÍ DLAŽBY</t>
  </si>
  <si>
    <t xml:space="preserve"> Betonové dlaždice, spáry zalité</t>
  </si>
  <si>
    <t>m2</t>
  </si>
  <si>
    <t>Dlazdeni dlažby</t>
  </si>
  <si>
    <t>Podkladová vrstva ze šterkopísku</t>
  </si>
  <si>
    <t xml:space="preserve"> Vrstva betonu 10cm</t>
  </si>
  <si>
    <t>ÚPRAVA POVRCHU</t>
  </si>
  <si>
    <t xml:space="preserve"> Osetí povrchu travou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</si>
  <si>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</si>
  <si>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</si>
  <si>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</si>
  <si>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</si>
  <si>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</si>
  <si>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</si>
  <si>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</si>
  <si>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</si>
  <si>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</si>
  <si>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1,00% z montáže: materiál + práce</t>
  </si>
  <si>
    <t>Nátěry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</si>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</sst>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2"/>
      <color rgb="FF000000"/>
      <name val="敓潧⁥䥕ᬀ璾㟰j☸[_x0008_"/>
      <charset val="238"/>
    </font>
    <font>
      <b/>
      <sz val="14"/>
      <color rgb="FF000000"/>
      <name val="敓潧⁥䥕ᬀ璾㟰j☸[_x0008_"/>
      <charset val="238"/>
    </font>
    <font>
      <b/>
      <sz val="13"/>
      <color rgb="FF000000"/>
      <name val="敓潧⁥䥕ᬀ璾㟰j☸[_x0008_"/>
      <charset val="238"/>
    </font>
    <font>
      <b/>
      <sz val="12"/>
      <color rgb="FF000000"/>
      <name val="敓潧⁥䥕ᬀ璾㟰j☸[_x0008_"/>
      <charset val="238"/>
    </font>
    <font>
      <i/>
      <sz val="13"/>
      <color rgb="FF000000"/>
      <name val="敓潧⁥䥕ᬀ璾㟰j☸[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left"/>
    </xf>
    <xf numFmtId="4" fontId="1" fillId="6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/>
  <cols>
    <col min="1" max="1" width="50.28515625" style="1" bestFit="1" customWidth="1"/>
    <col min="2" max="3" width="11.85546875" style="9" bestFit="1" customWidth="1"/>
    <col min="6" max="6" width="0" style="8" hidden="1" customWidth="1"/>
  </cols>
  <sheetData>
    <row r="1" spans="1:4" ht="15.75">
      <c r="A1" s="2" t="s">
        <v>0</v>
      </c>
      <c r="B1" s="10" t="s">
        <v>207</v>
      </c>
      <c r="C1" s="10" t="s">
        <v>208</v>
      </c>
      <c r="D1" s="3"/>
    </row>
    <row r="2" spans="1:4" ht="16.5">
      <c r="A2" s="5" t="s">
        <v>209</v>
      </c>
      <c r="B2" s="16"/>
      <c r="C2" s="16"/>
      <c r="D2" s="3"/>
    </row>
    <row r="3" spans="1:4" ht="15.75">
      <c r="A3" s="12" t="s">
        <v>210</v>
      </c>
      <c r="B3" s="13">
        <f>(Rozpočet!E259)</f>
        <v>0</v>
      </c>
      <c r="C3" s="13"/>
      <c r="D3" s="3"/>
    </row>
    <row r="4" spans="1:4" ht="15.75">
      <c r="A4" s="12" t="s">
        <v>211</v>
      </c>
      <c r="B4" s="13">
        <f>B3 * Parametry!B15 / 100</f>
        <v>0</v>
      </c>
      <c r="C4" s="13">
        <f>B3 * Parametry!B16 / 100</f>
        <v>0</v>
      </c>
      <c r="D4" s="3"/>
    </row>
    <row r="5" spans="1:4" ht="15.75">
      <c r="A5" s="12" t="s">
        <v>212</v>
      </c>
      <c r="B5" s="13"/>
      <c r="C5" s="13">
        <f>(Rozpočet!E298) + 0</f>
        <v>0</v>
      </c>
      <c r="D5" s="3"/>
    </row>
    <row r="6" spans="1:4" ht="15.75">
      <c r="A6" s="12" t="s">
        <v>213</v>
      </c>
      <c r="B6" s="13"/>
      <c r="C6" s="13">
        <f>(Rozpočet!G259) + (Rozpočet!G298) + 0</f>
        <v>0</v>
      </c>
      <c r="D6" s="3"/>
    </row>
    <row r="7" spans="1:4" ht="15.75">
      <c r="A7" s="6" t="s">
        <v>214</v>
      </c>
      <c r="B7" s="17">
        <f>B3 + B4</f>
        <v>0</v>
      </c>
      <c r="C7" s="17">
        <f>C3 + C4 + C5 + C6</f>
        <v>0</v>
      </c>
      <c r="D7" s="3"/>
    </row>
    <row r="8" spans="1:4" ht="15.75">
      <c r="A8" s="12" t="s">
        <v>215</v>
      </c>
      <c r="B8" s="13"/>
      <c r="C8" s="13">
        <f>(C5 + C6) * Parametry!B17 / 100</f>
        <v>0</v>
      </c>
      <c r="D8" s="3"/>
    </row>
    <row r="9" spans="1:4" ht="15.75">
      <c r="A9" s="12" t="s">
        <v>216</v>
      </c>
      <c r="B9" s="13"/>
      <c r="C9" s="13">
        <f>0 + 0</f>
        <v>0</v>
      </c>
      <c r="D9" s="3"/>
    </row>
    <row r="10" spans="1:4" ht="15.75">
      <c r="A10" s="12" t="s">
        <v>175</v>
      </c>
      <c r="B10" s="13"/>
      <c r="C10" s="13">
        <f>(Rozpočet!E328) + (Rozpočet!G328)</f>
        <v>0</v>
      </c>
      <c r="D10" s="3"/>
    </row>
    <row r="11" spans="1:4" ht="15.75">
      <c r="A11" s="12" t="s">
        <v>217</v>
      </c>
      <c r="B11" s="13"/>
      <c r="C11" s="13">
        <f>(C9 + C10) * Parametry!B18 / 100</f>
        <v>0</v>
      </c>
      <c r="D11" s="3"/>
    </row>
    <row r="12" spans="1:4" ht="15.75">
      <c r="A12" s="6" t="s">
        <v>218</v>
      </c>
      <c r="B12" s="17">
        <f>B7</f>
        <v>0</v>
      </c>
      <c r="C12" s="17">
        <f>C7 + C8 + C9 + C10 + C11</f>
        <v>0</v>
      </c>
      <c r="D12" s="3"/>
    </row>
    <row r="13" spans="1:4" ht="15.75">
      <c r="A13" s="12" t="s">
        <v>219</v>
      </c>
      <c r="B13" s="13"/>
      <c r="C13" s="13">
        <f>(B12 + C12) * Parametry!B19 / 100</f>
        <v>0</v>
      </c>
      <c r="D13" s="3"/>
    </row>
    <row r="14" spans="1:4" ht="15.75">
      <c r="A14" s="12" t="s">
        <v>220</v>
      </c>
      <c r="B14" s="13"/>
      <c r="C14" s="13">
        <f>(B12 + C12) * Parametry!B20 / 100</f>
        <v>0</v>
      </c>
      <c r="D14" s="3"/>
    </row>
    <row r="15" spans="1:4" ht="15.75">
      <c r="A15" s="12" t="s">
        <v>221</v>
      </c>
      <c r="B15" s="13"/>
      <c r="C15" s="13">
        <f>(B7 + C7) * Parametry!B21 / 100</f>
        <v>0</v>
      </c>
      <c r="D15" s="3"/>
    </row>
    <row r="16" spans="1:4" ht="16.5">
      <c r="A16" s="5" t="s">
        <v>222</v>
      </c>
      <c r="B16" s="16"/>
      <c r="C16" s="16">
        <f>B12 + C12 + C13 + C14 + C15</f>
        <v>0</v>
      </c>
      <c r="D16" s="3"/>
    </row>
    <row r="17" spans="1:4" ht="16.5">
      <c r="A17" s="5" t="s">
        <v>223</v>
      </c>
      <c r="B17" s="16"/>
      <c r="C17" s="16"/>
      <c r="D17" s="3"/>
    </row>
    <row r="18" spans="1:4" ht="15.75">
      <c r="A18" s="12" t="s">
        <v>224</v>
      </c>
      <c r="B18" s="13"/>
      <c r="C18" s="13">
        <f>C12 * Parametry!B22 / 100</f>
        <v>0</v>
      </c>
      <c r="D18" s="3"/>
    </row>
    <row r="19" spans="1:4" ht="15.75">
      <c r="A19" s="12" t="s">
        <v>225</v>
      </c>
      <c r="B19" s="13"/>
      <c r="C19" s="13">
        <f>C12 * Parametry!B23 / 100</f>
        <v>0</v>
      </c>
      <c r="D19" s="3"/>
    </row>
    <row r="20" spans="1:4" ht="16.5">
      <c r="A20" s="5" t="s">
        <v>226</v>
      </c>
      <c r="B20" s="16"/>
      <c r="C20" s="16">
        <f>C18 + C19</f>
        <v>0</v>
      </c>
      <c r="D20" s="3"/>
    </row>
    <row r="21" spans="1:4" ht="15.75">
      <c r="A21" s="12" t="s">
        <v>227</v>
      </c>
      <c r="B21" s="13"/>
      <c r="C21" s="13">
        <f>Parametry!B24 * Parametry!B27 * (C16 * Parametry!B26)^Parametry!B25</f>
        <v>0</v>
      </c>
      <c r="D21" s="3"/>
    </row>
    <row r="22" spans="1:4" ht="18">
      <c r="A22" s="4" t="s">
        <v>228</v>
      </c>
      <c r="B22" s="11"/>
      <c r="C22" s="11">
        <f>C16 + C20 + C21</f>
        <v>0</v>
      </c>
      <c r="D22" s="3"/>
    </row>
    <row r="23" spans="1:4" ht="15.75">
      <c r="A23" s="12" t="s">
        <v>229</v>
      </c>
      <c r="B23" s="13">
        <f>(SUM(Rozpočet!E248:E258)+SUM(Rozpočet!E261:E297)+SUM(Rozpočet!E300:E327)) + (SUM(Rozpočet!G248:G258)+SUM(Rozpočet!G261:G297)+SUM(Rozpočet!G300:G327)) + B4 + C4 + C8 + C11 + C13 + C14 + C15 + C20 + C21</f>
        <v>0</v>
      </c>
      <c r="C23" s="13">
        <f>B23 * Parametry!B30 / 100</f>
        <v>0</v>
      </c>
      <c r="D23" s="3"/>
    </row>
    <row r="24" spans="1:4" ht="15.75">
      <c r="A24" s="12" t="s">
        <v>230</v>
      </c>
      <c r="B24" s="13">
        <f>(SUM(Rozpočet!E262,Rozpočet!E264,Rozpočet!E267,Rozpočet!E269,Rozpočet!E271,Rozpočet!E273,Rozpočet!E275,Rozpočet!E277,Rozpočet!E280,Rozpočet!E282,Rozpočet!E284,Rozpočet!E286,Rozpočet!E288,Rozpočet!E293:E294)+SUM(Rozpočet!E300,Rozpočet!E302:E303,Rozpočet!E305:E306,Rozpočet!E308,Rozpočet!E311,Rozpočet!E313,Rozpočet!E315,Rozpočet!E317,Rozpočet!E321,Rozpočet!E323,Rozpočet!E326)) + (SUM(Rozpočet!G262,Rozpočet!G264,Rozpočet!G267,Rozpočet!G269,Rozpočet!G271,Rozpočet!G273,Rozpočet!G275,Rozpočet!G277,Rozpočet!G280,Rozpočet!G282,Rozpočet!G284,Rozpočet!G286,Rozpočet!G288,Rozpočet!G293:G294)+SUM(Rozpočet!G300,Rozpočet!G302:G303,Rozpočet!G305:G306,Rozpočet!G308,Rozpočet!G311,Rozpočet!G313,Rozpočet!G315,Rozpočet!G317,Rozpočet!G321,Rozpočet!G323,Rozpočet!G326))</f>
        <v>0</v>
      </c>
      <c r="C24" s="13">
        <f>B24 * Parametry!B31 / 100</f>
        <v>0</v>
      </c>
      <c r="D24" s="3"/>
    </row>
    <row r="25" spans="1:4" ht="18">
      <c r="A25" s="4" t="s">
        <v>231</v>
      </c>
      <c r="B25" s="11"/>
      <c r="C25" s="11">
        <f>C22 + C23 + C24</f>
        <v>0</v>
      </c>
      <c r="D25" s="3"/>
    </row>
    <row r="26" spans="1:4" ht="15.75">
      <c r="A26" s="12" t="s">
        <v>14</v>
      </c>
      <c r="B26" s="13"/>
      <c r="C26" s="13"/>
      <c r="D26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tabSelected="1" workbookViewId="0"/>
  </sheetViews>
  <sheetFormatPr defaultRowHeight="15"/>
  <cols>
    <col min="1" max="1" width="77.140625" style="1" bestFit="1" customWidth="1"/>
    <col min="2" max="2" width="5" style="1" bestFit="1" customWidth="1"/>
    <col min="3" max="3" width="10.140625" style="9" bestFit="1" customWidth="1"/>
    <col min="4" max="4" width="9.28515625" style="9" bestFit="1" customWidth="1"/>
    <col min="5" max="5" width="17.140625" style="9" bestFit="1" customWidth="1"/>
    <col min="6" max="6" width="8.42578125" style="9" bestFit="1" customWidth="1"/>
    <col min="7" max="7" width="16.28515625" style="9" bestFit="1" customWidth="1"/>
    <col min="8" max="8" width="6.7109375" style="9" bestFit="1" customWidth="1"/>
    <col min="9" max="9" width="14.5703125" style="9" bestFit="1" customWidth="1"/>
    <col min="12" max="12" width="0" style="8" hidden="1" customWidth="1"/>
  </cols>
  <sheetData>
    <row r="1" spans="1:11" ht="15.75">
      <c r="A1" s="2" t="s">
        <v>0</v>
      </c>
      <c r="B1" s="2" t="s">
        <v>53</v>
      </c>
      <c r="C1" s="10" t="s">
        <v>54</v>
      </c>
      <c r="D1" s="10" t="s">
        <v>55</v>
      </c>
      <c r="E1" s="10" t="s">
        <v>56</v>
      </c>
      <c r="F1" s="10" t="s">
        <v>57</v>
      </c>
      <c r="G1" s="10" t="s">
        <v>58</v>
      </c>
      <c r="H1" s="10" t="s">
        <v>59</v>
      </c>
      <c r="I1" s="10" t="s">
        <v>60</v>
      </c>
      <c r="J1" s="3"/>
      <c r="K1" s="3"/>
    </row>
    <row r="2" spans="1:11" ht="18">
      <c r="A2" s="4" t="s">
        <v>61</v>
      </c>
      <c r="B2" s="4" t="s">
        <v>14</v>
      </c>
      <c r="C2" s="11"/>
      <c r="D2" s="11"/>
      <c r="E2" s="11"/>
      <c r="F2" s="11"/>
      <c r="G2" s="11"/>
      <c r="H2" s="11"/>
      <c r="I2" s="11"/>
      <c r="J2" s="3"/>
      <c r="K2" s="3"/>
    </row>
    <row r="3" spans="1:11" ht="15.75">
      <c r="A3" s="12" t="s">
        <v>62</v>
      </c>
      <c r="B3" s="12" t="s">
        <v>63</v>
      </c>
      <c r="C3" s="13">
        <v>122</v>
      </c>
      <c r="D3" s="13"/>
      <c r="E3" s="13">
        <f>C3*D3</f>
        <v>0</v>
      </c>
      <c r="F3" s="13"/>
      <c r="G3" s="13">
        <f>C3*F3</f>
        <v>0</v>
      </c>
      <c r="H3" s="13">
        <f t="shared" ref="H3:I7" si="0">D3+F3</f>
        <v>0</v>
      </c>
      <c r="I3" s="13">
        <f t="shared" si="0"/>
        <v>0</v>
      </c>
      <c r="J3" s="3"/>
      <c r="K3" s="3"/>
    </row>
    <row r="4" spans="1:11" ht="15.75">
      <c r="A4" s="12" t="s">
        <v>64</v>
      </c>
      <c r="B4" s="12" t="s">
        <v>63</v>
      </c>
      <c r="C4" s="13">
        <v>40</v>
      </c>
      <c r="D4" s="13"/>
      <c r="E4" s="13">
        <f>C4*D4</f>
        <v>0</v>
      </c>
      <c r="F4" s="13"/>
      <c r="G4" s="13">
        <f>C4*F4</f>
        <v>0</v>
      </c>
      <c r="H4" s="13">
        <f t="shared" si="0"/>
        <v>0</v>
      </c>
      <c r="I4" s="13">
        <f t="shared" si="0"/>
        <v>0</v>
      </c>
      <c r="J4" s="3"/>
      <c r="K4" s="3"/>
    </row>
    <row r="5" spans="1:11" ht="15.75">
      <c r="A5" s="12" t="s">
        <v>65</v>
      </c>
      <c r="B5" s="12" t="s">
        <v>63</v>
      </c>
      <c r="C5" s="13">
        <v>47</v>
      </c>
      <c r="D5" s="13"/>
      <c r="E5" s="13">
        <f>C5*D5</f>
        <v>0</v>
      </c>
      <c r="F5" s="13"/>
      <c r="G5" s="13">
        <f>C5*F5</f>
        <v>0</v>
      </c>
      <c r="H5" s="13">
        <f t="shared" si="0"/>
        <v>0</v>
      </c>
      <c r="I5" s="13">
        <f t="shared" si="0"/>
        <v>0</v>
      </c>
      <c r="J5" s="3"/>
      <c r="K5" s="3"/>
    </row>
    <row r="6" spans="1:11" ht="15.75">
      <c r="A6" s="12" t="s">
        <v>66</v>
      </c>
      <c r="B6" s="12" t="s">
        <v>63</v>
      </c>
      <c r="C6" s="13">
        <v>2</v>
      </c>
      <c r="D6" s="13"/>
      <c r="E6" s="13">
        <f>C6*D6</f>
        <v>0</v>
      </c>
      <c r="F6" s="13"/>
      <c r="G6" s="13">
        <f>C6*F6</f>
        <v>0</v>
      </c>
      <c r="H6" s="13">
        <f t="shared" si="0"/>
        <v>0</v>
      </c>
      <c r="I6" s="13">
        <f t="shared" si="0"/>
        <v>0</v>
      </c>
      <c r="J6" s="3"/>
      <c r="K6" s="3"/>
    </row>
    <row r="7" spans="1:11" ht="15.75">
      <c r="A7" s="12" t="s">
        <v>67</v>
      </c>
      <c r="B7" s="12" t="s">
        <v>63</v>
      </c>
      <c r="C7" s="13">
        <v>211</v>
      </c>
      <c r="D7" s="13"/>
      <c r="E7" s="13">
        <f>C7*D7</f>
        <v>0</v>
      </c>
      <c r="F7" s="13"/>
      <c r="G7" s="13">
        <f>C7*F7</f>
        <v>0</v>
      </c>
      <c r="H7" s="13">
        <f t="shared" si="0"/>
        <v>0</v>
      </c>
      <c r="I7" s="13">
        <f t="shared" si="0"/>
        <v>0</v>
      </c>
      <c r="J7" s="3"/>
      <c r="K7" s="3"/>
    </row>
    <row r="8" spans="1:11" ht="18">
      <c r="A8" s="4" t="s">
        <v>68</v>
      </c>
      <c r="B8" s="4" t="s">
        <v>14</v>
      </c>
      <c r="C8" s="11"/>
      <c r="D8" s="11"/>
      <c r="E8" s="11">
        <f>SUM(E3:E7)</f>
        <v>0</v>
      </c>
      <c r="F8" s="11"/>
      <c r="G8" s="11">
        <f>SUM(G3:G7)</f>
        <v>0</v>
      </c>
      <c r="H8" s="11"/>
      <c r="I8" s="11">
        <f>SUM(I3:I7)</f>
        <v>0</v>
      </c>
      <c r="J8" s="3"/>
      <c r="K8" s="3"/>
    </row>
    <row r="9" spans="1:11" ht="18">
      <c r="A9" s="4" t="s">
        <v>69</v>
      </c>
      <c r="B9" s="4" t="s">
        <v>14</v>
      </c>
      <c r="C9" s="11"/>
      <c r="D9" s="11"/>
      <c r="E9" s="11"/>
      <c r="F9" s="11"/>
      <c r="G9" s="11"/>
      <c r="H9" s="11"/>
      <c r="I9" s="11"/>
      <c r="J9" s="3"/>
      <c r="K9" s="3"/>
    </row>
    <row r="10" spans="1:11" ht="16.5">
      <c r="A10" s="14" t="s">
        <v>70</v>
      </c>
      <c r="B10" s="14" t="s">
        <v>14</v>
      </c>
      <c r="C10" s="15"/>
      <c r="D10" s="15"/>
      <c r="E10" s="15"/>
      <c r="F10" s="15"/>
      <c r="G10" s="15"/>
      <c r="H10" s="15"/>
      <c r="I10" s="15"/>
      <c r="J10" s="3"/>
      <c r="K10" s="3"/>
    </row>
    <row r="11" spans="1:11" ht="15.75">
      <c r="A11" s="12" t="s">
        <v>71</v>
      </c>
      <c r="B11" s="12" t="s">
        <v>63</v>
      </c>
      <c r="C11" s="13">
        <v>3</v>
      </c>
      <c r="D11" s="13"/>
      <c r="E11" s="13">
        <f>C11*D11</f>
        <v>0</v>
      </c>
      <c r="F11" s="13"/>
      <c r="G11" s="13">
        <f>C11*F11</f>
        <v>0</v>
      </c>
      <c r="H11" s="13">
        <f t="shared" ref="H11:I13" si="1">D11+F11</f>
        <v>0</v>
      </c>
      <c r="I11" s="13">
        <f t="shared" si="1"/>
        <v>0</v>
      </c>
      <c r="J11" s="3"/>
      <c r="K11" s="3"/>
    </row>
    <row r="12" spans="1:11" ht="15.75">
      <c r="A12" s="12" t="s">
        <v>72</v>
      </c>
      <c r="B12" s="12" t="s">
        <v>63</v>
      </c>
      <c r="C12" s="13">
        <v>2</v>
      </c>
      <c r="D12" s="13"/>
      <c r="E12" s="13">
        <f>C12*D12</f>
        <v>0</v>
      </c>
      <c r="F12" s="13"/>
      <c r="G12" s="13">
        <f>C12*F12</f>
        <v>0</v>
      </c>
      <c r="H12" s="13">
        <f t="shared" si="1"/>
        <v>0</v>
      </c>
      <c r="I12" s="13">
        <f t="shared" si="1"/>
        <v>0</v>
      </c>
      <c r="J12" s="3"/>
      <c r="K12" s="3"/>
    </row>
    <row r="13" spans="1:11" ht="15.75">
      <c r="A13" s="12" t="s">
        <v>73</v>
      </c>
      <c r="B13" s="12" t="s">
        <v>63</v>
      </c>
      <c r="C13" s="13">
        <v>1</v>
      </c>
      <c r="D13" s="13"/>
      <c r="E13" s="13">
        <f>C13*D13</f>
        <v>0</v>
      </c>
      <c r="F13" s="13"/>
      <c r="G13" s="13">
        <f>C13*F13</f>
        <v>0</v>
      </c>
      <c r="H13" s="13">
        <f t="shared" si="1"/>
        <v>0</v>
      </c>
      <c r="I13" s="13">
        <f t="shared" si="1"/>
        <v>0</v>
      </c>
      <c r="J13" s="3"/>
      <c r="K13" s="3"/>
    </row>
    <row r="14" spans="1:11" ht="18">
      <c r="A14" s="4" t="s">
        <v>74</v>
      </c>
      <c r="B14" s="4" t="s">
        <v>14</v>
      </c>
      <c r="C14" s="11"/>
      <c r="D14" s="11"/>
      <c r="E14" s="11">
        <f>SUM(E10:E13)</f>
        <v>0</v>
      </c>
      <c r="F14" s="11"/>
      <c r="G14" s="11">
        <f>SUM(G10:G13)</f>
        <v>0</v>
      </c>
      <c r="H14" s="11"/>
      <c r="I14" s="11">
        <f>SUM(I10:I13)</f>
        <v>0</v>
      </c>
      <c r="J14" s="3"/>
      <c r="K14" s="3"/>
    </row>
    <row r="15" spans="1:11" ht="18">
      <c r="A15" s="4" t="s">
        <v>75</v>
      </c>
      <c r="B15" s="4" t="s">
        <v>14</v>
      </c>
      <c r="C15" s="11"/>
      <c r="D15" s="11"/>
      <c r="E15" s="11"/>
      <c r="F15" s="11"/>
      <c r="G15" s="11"/>
      <c r="H15" s="11"/>
      <c r="I15" s="11"/>
      <c r="J15" s="3"/>
      <c r="K15" s="3"/>
    </row>
    <row r="16" spans="1:11" ht="16.5">
      <c r="A16" s="14" t="s">
        <v>76</v>
      </c>
      <c r="B16" s="14" t="s">
        <v>14</v>
      </c>
      <c r="C16" s="15"/>
      <c r="D16" s="15"/>
      <c r="E16" s="15"/>
      <c r="F16" s="15"/>
      <c r="G16" s="15"/>
      <c r="H16" s="15"/>
      <c r="I16" s="15"/>
      <c r="J16" s="3"/>
      <c r="K16" s="3"/>
    </row>
    <row r="17" spans="1:11" ht="15.75">
      <c r="A17" s="12" t="s">
        <v>77</v>
      </c>
      <c r="B17" s="12" t="s">
        <v>14</v>
      </c>
      <c r="C17" s="13"/>
      <c r="D17" s="13"/>
      <c r="E17" s="13"/>
      <c r="F17" s="13"/>
      <c r="G17" s="13"/>
      <c r="H17" s="13">
        <f t="shared" ref="H17:I21" si="2">D17+F17</f>
        <v>0</v>
      </c>
      <c r="I17" s="13">
        <f t="shared" si="2"/>
        <v>0</v>
      </c>
      <c r="J17" s="3"/>
      <c r="K17" s="3"/>
    </row>
    <row r="18" spans="1:11" ht="15.75">
      <c r="A18" s="12" t="s">
        <v>78</v>
      </c>
      <c r="B18" s="12" t="s">
        <v>63</v>
      </c>
      <c r="C18" s="13">
        <v>1</v>
      </c>
      <c r="D18" s="13"/>
      <c r="E18" s="13">
        <f>C18*D18</f>
        <v>0</v>
      </c>
      <c r="F18" s="13"/>
      <c r="G18" s="13">
        <f>C18*F18</f>
        <v>0</v>
      </c>
      <c r="H18" s="13">
        <f t="shared" si="2"/>
        <v>0</v>
      </c>
      <c r="I18" s="13">
        <f t="shared" si="2"/>
        <v>0</v>
      </c>
      <c r="J18" s="3"/>
      <c r="K18" s="3"/>
    </row>
    <row r="19" spans="1:11" ht="15.75">
      <c r="A19" s="12" t="s">
        <v>79</v>
      </c>
      <c r="B19" s="12" t="s">
        <v>63</v>
      </c>
      <c r="C19" s="13">
        <v>1</v>
      </c>
      <c r="D19" s="13"/>
      <c r="E19" s="13">
        <f>C19*D19</f>
        <v>0</v>
      </c>
      <c r="F19" s="13"/>
      <c r="G19" s="13">
        <f>C19*F19</f>
        <v>0</v>
      </c>
      <c r="H19" s="13">
        <f t="shared" si="2"/>
        <v>0</v>
      </c>
      <c r="I19" s="13">
        <f t="shared" si="2"/>
        <v>0</v>
      </c>
      <c r="J19" s="3"/>
      <c r="K19" s="3"/>
    </row>
    <row r="20" spans="1:11" ht="15.75">
      <c r="A20" s="12" t="s">
        <v>80</v>
      </c>
      <c r="B20" s="12" t="s">
        <v>63</v>
      </c>
      <c r="C20" s="13">
        <v>1</v>
      </c>
      <c r="D20" s="13"/>
      <c r="E20" s="13">
        <f>C20*D20</f>
        <v>0</v>
      </c>
      <c r="F20" s="13"/>
      <c r="G20" s="13">
        <f>C20*F20</f>
        <v>0</v>
      </c>
      <c r="H20" s="13">
        <f t="shared" si="2"/>
        <v>0</v>
      </c>
      <c r="I20" s="13">
        <f t="shared" si="2"/>
        <v>0</v>
      </c>
      <c r="J20" s="3"/>
      <c r="K20" s="3"/>
    </row>
    <row r="21" spans="1:11" ht="15.75">
      <c r="A21" s="12" t="s">
        <v>81</v>
      </c>
      <c r="B21" s="12" t="s">
        <v>63</v>
      </c>
      <c r="C21" s="13">
        <v>1</v>
      </c>
      <c r="D21" s="13"/>
      <c r="E21" s="13">
        <f>C21*D21</f>
        <v>0</v>
      </c>
      <c r="F21" s="13"/>
      <c r="G21" s="13">
        <f>C21*F21</f>
        <v>0</v>
      </c>
      <c r="H21" s="13">
        <f t="shared" si="2"/>
        <v>0</v>
      </c>
      <c r="I21" s="13">
        <f t="shared" si="2"/>
        <v>0</v>
      </c>
      <c r="J21" s="3"/>
      <c r="K21" s="3"/>
    </row>
    <row r="22" spans="1:11" ht="16.5">
      <c r="A22" s="14" t="s">
        <v>82</v>
      </c>
      <c r="B22" s="14" t="s">
        <v>14</v>
      </c>
      <c r="C22" s="15"/>
      <c r="D22" s="15"/>
      <c r="E22" s="15"/>
      <c r="F22" s="15"/>
      <c r="G22" s="15"/>
      <c r="H22" s="15"/>
      <c r="I22" s="15"/>
      <c r="J22" s="3"/>
      <c r="K22" s="3"/>
    </row>
    <row r="23" spans="1:11" ht="15.75">
      <c r="A23" s="12" t="s">
        <v>83</v>
      </c>
      <c r="B23" s="12" t="s">
        <v>63</v>
      </c>
      <c r="C23" s="13">
        <v>1</v>
      </c>
      <c r="D23" s="13"/>
      <c r="E23" s="13">
        <f>C23*D23</f>
        <v>0</v>
      </c>
      <c r="F23" s="13"/>
      <c r="G23" s="13">
        <f>C23*F23</f>
        <v>0</v>
      </c>
      <c r="H23" s="13">
        <f>D23+F23</f>
        <v>0</v>
      </c>
      <c r="I23" s="13">
        <f>E23+G23</f>
        <v>0</v>
      </c>
      <c r="J23" s="3"/>
      <c r="K23" s="3"/>
    </row>
    <row r="24" spans="1:11" ht="16.5">
      <c r="A24" s="14" t="s">
        <v>84</v>
      </c>
      <c r="B24" s="14" t="s">
        <v>14</v>
      </c>
      <c r="C24" s="15"/>
      <c r="D24" s="15"/>
      <c r="E24" s="15"/>
      <c r="F24" s="15"/>
      <c r="G24" s="15"/>
      <c r="H24" s="15"/>
      <c r="I24" s="15"/>
      <c r="J24" s="3"/>
      <c r="K24" s="3"/>
    </row>
    <row r="25" spans="1:11" ht="15.75">
      <c r="A25" s="12" t="s">
        <v>85</v>
      </c>
      <c r="B25" s="12" t="s">
        <v>86</v>
      </c>
      <c r="C25" s="13">
        <v>1</v>
      </c>
      <c r="D25" s="13"/>
      <c r="E25" s="13">
        <f>C25*D25</f>
        <v>0</v>
      </c>
      <c r="F25" s="13"/>
      <c r="G25" s="13">
        <f>C25*F25</f>
        <v>0</v>
      </c>
      <c r="H25" s="13">
        <f>D25+F25</f>
        <v>0</v>
      </c>
      <c r="I25" s="13">
        <f>E25+G25</f>
        <v>0</v>
      </c>
      <c r="J25" s="3"/>
      <c r="K25" s="3"/>
    </row>
    <row r="26" spans="1:11" ht="16.5">
      <c r="A26" s="14" t="s">
        <v>87</v>
      </c>
      <c r="B26" s="14" t="s">
        <v>14</v>
      </c>
      <c r="C26" s="15"/>
      <c r="D26" s="15"/>
      <c r="E26" s="15"/>
      <c r="F26" s="15"/>
      <c r="G26" s="15"/>
      <c r="H26" s="15"/>
      <c r="I26" s="15"/>
      <c r="J26" s="3"/>
      <c r="K26" s="3"/>
    </row>
    <row r="27" spans="1:11" ht="15.75">
      <c r="A27" s="12" t="s">
        <v>88</v>
      </c>
      <c r="B27" s="12" t="s">
        <v>86</v>
      </c>
      <c r="C27" s="13">
        <v>4</v>
      </c>
      <c r="D27" s="13"/>
      <c r="E27" s="13">
        <f>C27*D27</f>
        <v>0</v>
      </c>
      <c r="F27" s="13"/>
      <c r="G27" s="13">
        <f>C27*F27</f>
        <v>0</v>
      </c>
      <c r="H27" s="13">
        <f>D27+F27</f>
        <v>0</v>
      </c>
      <c r="I27" s="13">
        <f>E27+G27</f>
        <v>0</v>
      </c>
      <c r="J27" s="3"/>
      <c r="K27" s="3"/>
    </row>
    <row r="28" spans="1:11" ht="15.75">
      <c r="A28" s="12" t="s">
        <v>89</v>
      </c>
      <c r="B28" s="12" t="s">
        <v>86</v>
      </c>
      <c r="C28" s="13">
        <v>12</v>
      </c>
      <c r="D28" s="13"/>
      <c r="E28" s="13">
        <f>C28*D28</f>
        <v>0</v>
      </c>
      <c r="F28" s="13"/>
      <c r="G28" s="13">
        <f>C28*F28</f>
        <v>0</v>
      </c>
      <c r="H28" s="13">
        <f>D28+F28</f>
        <v>0</v>
      </c>
      <c r="I28" s="13">
        <f>E28+G28</f>
        <v>0</v>
      </c>
      <c r="J28" s="3"/>
      <c r="K28" s="3"/>
    </row>
    <row r="29" spans="1:11" ht="16.5">
      <c r="A29" s="14" t="s">
        <v>90</v>
      </c>
      <c r="B29" s="14" t="s">
        <v>14</v>
      </c>
      <c r="C29" s="15"/>
      <c r="D29" s="15"/>
      <c r="E29" s="15"/>
      <c r="F29" s="15"/>
      <c r="G29" s="15"/>
      <c r="H29" s="15"/>
      <c r="I29" s="15"/>
      <c r="J29" s="3"/>
      <c r="K29" s="3"/>
    </row>
    <row r="30" spans="1:11" ht="15.75">
      <c r="A30" s="12" t="s">
        <v>91</v>
      </c>
      <c r="B30" s="12" t="s">
        <v>63</v>
      </c>
      <c r="C30" s="13">
        <v>1</v>
      </c>
      <c r="D30" s="13"/>
      <c r="E30" s="13">
        <f>C30*D30</f>
        <v>0</v>
      </c>
      <c r="F30" s="13"/>
      <c r="G30" s="13">
        <f>C30*F30</f>
        <v>0</v>
      </c>
      <c r="H30" s="13">
        <f>D30+F30</f>
        <v>0</v>
      </c>
      <c r="I30" s="13">
        <f>E30+G30</f>
        <v>0</v>
      </c>
      <c r="J30" s="3"/>
      <c r="K30" s="3"/>
    </row>
    <row r="31" spans="1:11" ht="16.5">
      <c r="A31" s="14" t="s">
        <v>92</v>
      </c>
      <c r="B31" s="14" t="s">
        <v>14</v>
      </c>
      <c r="C31" s="15"/>
      <c r="D31" s="15"/>
      <c r="E31" s="15"/>
      <c r="F31" s="15"/>
      <c r="G31" s="15"/>
      <c r="H31" s="15"/>
      <c r="I31" s="15"/>
      <c r="J31" s="3"/>
      <c r="K31" s="3"/>
    </row>
    <row r="32" spans="1:11" ht="15.75">
      <c r="A32" s="12" t="s">
        <v>93</v>
      </c>
      <c r="B32" s="12" t="s">
        <v>63</v>
      </c>
      <c r="C32" s="13">
        <v>1</v>
      </c>
      <c r="D32" s="13"/>
      <c r="E32" s="13">
        <f>C32*D32</f>
        <v>0</v>
      </c>
      <c r="F32" s="13"/>
      <c r="G32" s="13">
        <f>C32*F32</f>
        <v>0</v>
      </c>
      <c r="H32" s="13">
        <f>D32+F32</f>
        <v>0</v>
      </c>
      <c r="I32" s="13">
        <f>E32+G32</f>
        <v>0</v>
      </c>
      <c r="J32" s="3"/>
      <c r="K32" s="3"/>
    </row>
    <row r="33" spans="1:11" ht="16.5">
      <c r="A33" s="14" t="s">
        <v>94</v>
      </c>
      <c r="B33" s="14" t="s">
        <v>14</v>
      </c>
      <c r="C33" s="15"/>
      <c r="D33" s="15"/>
      <c r="E33" s="15"/>
      <c r="F33" s="15"/>
      <c r="G33" s="15"/>
      <c r="H33" s="15"/>
      <c r="I33" s="15"/>
      <c r="J33" s="3"/>
      <c r="K33" s="3"/>
    </row>
    <row r="34" spans="1:11" ht="15.75">
      <c r="A34" s="12" t="s">
        <v>95</v>
      </c>
      <c r="B34" s="12" t="s">
        <v>63</v>
      </c>
      <c r="C34" s="13">
        <v>1</v>
      </c>
      <c r="D34" s="13"/>
      <c r="E34" s="13">
        <f>C34*D34</f>
        <v>0</v>
      </c>
      <c r="F34" s="13"/>
      <c r="G34" s="13">
        <f>C34*F34</f>
        <v>0</v>
      </c>
      <c r="H34" s="13">
        <f>D34+F34</f>
        <v>0</v>
      </c>
      <c r="I34" s="13">
        <f>E34+G34</f>
        <v>0</v>
      </c>
      <c r="J34" s="3"/>
      <c r="K34" s="3"/>
    </row>
    <row r="35" spans="1:11" ht="16.5">
      <c r="A35" s="14" t="s">
        <v>96</v>
      </c>
      <c r="B35" s="14" t="s">
        <v>14</v>
      </c>
      <c r="C35" s="15"/>
      <c r="D35" s="15"/>
      <c r="E35" s="15"/>
      <c r="F35" s="15"/>
      <c r="G35" s="15"/>
      <c r="H35" s="15"/>
      <c r="I35" s="15"/>
      <c r="J35" s="3"/>
      <c r="K35" s="3"/>
    </row>
    <row r="36" spans="1:11" ht="15.75">
      <c r="A36" s="12" t="s">
        <v>97</v>
      </c>
      <c r="B36" s="12" t="s">
        <v>63</v>
      </c>
      <c r="C36" s="13">
        <v>2</v>
      </c>
      <c r="D36" s="13"/>
      <c r="E36" s="13">
        <f>C36*D36</f>
        <v>0</v>
      </c>
      <c r="F36" s="13"/>
      <c r="G36" s="13">
        <f>C36*F36</f>
        <v>0</v>
      </c>
      <c r="H36" s="13">
        <f>D36+F36</f>
        <v>0</v>
      </c>
      <c r="I36" s="13">
        <f>E36+G36</f>
        <v>0</v>
      </c>
      <c r="J36" s="3"/>
      <c r="K36" s="3"/>
    </row>
    <row r="37" spans="1:11" ht="16.5">
      <c r="A37" s="14" t="s">
        <v>98</v>
      </c>
      <c r="B37" s="14" t="s">
        <v>14</v>
      </c>
      <c r="C37" s="15"/>
      <c r="D37" s="15"/>
      <c r="E37" s="15"/>
      <c r="F37" s="15"/>
      <c r="G37" s="15"/>
      <c r="H37" s="15"/>
      <c r="I37" s="15"/>
      <c r="J37" s="3"/>
      <c r="K37" s="3"/>
    </row>
    <row r="38" spans="1:11" ht="15.75">
      <c r="A38" s="12" t="s">
        <v>99</v>
      </c>
      <c r="B38" s="12" t="s">
        <v>63</v>
      </c>
      <c r="C38" s="13">
        <v>1</v>
      </c>
      <c r="D38" s="13"/>
      <c r="E38" s="13">
        <f>C38*D38</f>
        <v>0</v>
      </c>
      <c r="F38" s="13"/>
      <c r="G38" s="13">
        <f>C38*F38</f>
        <v>0</v>
      </c>
      <c r="H38" s="13">
        <f>D38+F38</f>
        <v>0</v>
      </c>
      <c r="I38" s="13">
        <f>E38+G38</f>
        <v>0</v>
      </c>
      <c r="J38" s="3"/>
      <c r="K38" s="3"/>
    </row>
    <row r="39" spans="1:11" ht="16.5">
      <c r="A39" s="14" t="s">
        <v>100</v>
      </c>
      <c r="B39" s="14" t="s">
        <v>14</v>
      </c>
      <c r="C39" s="15"/>
      <c r="D39" s="15"/>
      <c r="E39" s="15"/>
      <c r="F39" s="15"/>
      <c r="G39" s="15"/>
      <c r="H39" s="15"/>
      <c r="I39" s="15"/>
      <c r="J39" s="3"/>
      <c r="K39" s="3"/>
    </row>
    <row r="40" spans="1:11" ht="15.75">
      <c r="A40" s="12" t="s">
        <v>101</v>
      </c>
      <c r="B40" s="12" t="s">
        <v>63</v>
      </c>
      <c r="C40" s="13">
        <v>1</v>
      </c>
      <c r="D40" s="13"/>
      <c r="E40" s="13">
        <f>C40*D40</f>
        <v>0</v>
      </c>
      <c r="F40" s="13"/>
      <c r="G40" s="13">
        <f>C40*F40</f>
        <v>0</v>
      </c>
      <c r="H40" s="13">
        <f>D40+F40</f>
        <v>0</v>
      </c>
      <c r="I40" s="13">
        <f>E40+G40</f>
        <v>0</v>
      </c>
      <c r="J40" s="3"/>
      <c r="K40" s="3"/>
    </row>
    <row r="41" spans="1:11" ht="16.5">
      <c r="A41" s="14" t="s">
        <v>102</v>
      </c>
      <c r="B41" s="14" t="s">
        <v>14</v>
      </c>
      <c r="C41" s="15"/>
      <c r="D41" s="15"/>
      <c r="E41" s="15"/>
      <c r="F41" s="15"/>
      <c r="G41" s="15"/>
      <c r="H41" s="15"/>
      <c r="I41" s="15"/>
      <c r="J41" s="3"/>
      <c r="K41" s="3"/>
    </row>
    <row r="42" spans="1:11" ht="15.75">
      <c r="A42" s="12" t="s">
        <v>103</v>
      </c>
      <c r="B42" s="12" t="s">
        <v>63</v>
      </c>
      <c r="C42" s="13">
        <v>10</v>
      </c>
      <c r="D42" s="13"/>
      <c r="E42" s="13">
        <f>C42*D42</f>
        <v>0</v>
      </c>
      <c r="F42" s="13"/>
      <c r="G42" s="13">
        <f>C42*F42</f>
        <v>0</v>
      </c>
      <c r="H42" s="13">
        <f>D42+F42</f>
        <v>0</v>
      </c>
      <c r="I42" s="13">
        <f>E42+G42</f>
        <v>0</v>
      </c>
      <c r="J42" s="3"/>
      <c r="K42" s="3"/>
    </row>
    <row r="43" spans="1:11" ht="15.75">
      <c r="A43" s="12" t="s">
        <v>104</v>
      </c>
      <c r="B43" s="12" t="s">
        <v>63</v>
      </c>
      <c r="C43" s="13">
        <v>15</v>
      </c>
      <c r="D43" s="13"/>
      <c r="E43" s="13">
        <f>C43*D43</f>
        <v>0</v>
      </c>
      <c r="F43" s="13"/>
      <c r="G43" s="13">
        <f>C43*F43</f>
        <v>0</v>
      </c>
      <c r="H43" s="13">
        <f>D43+F43</f>
        <v>0</v>
      </c>
      <c r="I43" s="13">
        <f>E43+G43</f>
        <v>0</v>
      </c>
      <c r="J43" s="3"/>
      <c r="K43" s="3"/>
    </row>
    <row r="44" spans="1:11" ht="18">
      <c r="A44" s="4" t="s">
        <v>105</v>
      </c>
      <c r="B44" s="4" t="s">
        <v>14</v>
      </c>
      <c r="C44" s="11"/>
      <c r="D44" s="11"/>
      <c r="E44" s="11">
        <f>SUM(E16:E43)</f>
        <v>0</v>
      </c>
      <c r="F44" s="11"/>
      <c r="G44" s="11">
        <f>SUM(G16:G43)</f>
        <v>0</v>
      </c>
      <c r="H44" s="11"/>
      <c r="I44" s="11">
        <f>SUM(I16:I43)</f>
        <v>0</v>
      </c>
      <c r="J44" s="3"/>
      <c r="K44" s="3"/>
    </row>
    <row r="45" spans="1:11" ht="18">
      <c r="A45" s="4" t="s">
        <v>106</v>
      </c>
      <c r="B45" s="4" t="s">
        <v>14</v>
      </c>
      <c r="C45" s="11"/>
      <c r="D45" s="11"/>
      <c r="E45" s="11"/>
      <c r="F45" s="11"/>
      <c r="G45" s="11"/>
      <c r="H45" s="11"/>
      <c r="I45" s="11"/>
      <c r="J45" s="3"/>
      <c r="K45" s="3"/>
    </row>
    <row r="46" spans="1:11" ht="16.5">
      <c r="A46" s="14" t="s">
        <v>76</v>
      </c>
      <c r="B46" s="14" t="s">
        <v>14</v>
      </c>
      <c r="C46" s="15"/>
      <c r="D46" s="15"/>
      <c r="E46" s="15"/>
      <c r="F46" s="15"/>
      <c r="G46" s="15"/>
      <c r="H46" s="15"/>
      <c r="I46" s="15"/>
      <c r="J46" s="3"/>
      <c r="K46" s="3"/>
    </row>
    <row r="47" spans="1:11" ht="15.75">
      <c r="A47" s="12" t="s">
        <v>77</v>
      </c>
      <c r="B47" s="12" t="s">
        <v>14</v>
      </c>
      <c r="C47" s="13"/>
      <c r="D47" s="13"/>
      <c r="E47" s="13"/>
      <c r="F47" s="13"/>
      <c r="G47" s="13"/>
      <c r="H47" s="13">
        <f t="shared" ref="H47:I51" si="3">D47+F47</f>
        <v>0</v>
      </c>
      <c r="I47" s="13">
        <f t="shared" si="3"/>
        <v>0</v>
      </c>
      <c r="J47" s="3"/>
      <c r="K47" s="3"/>
    </row>
    <row r="48" spans="1:11" ht="15.75">
      <c r="A48" s="12" t="s">
        <v>78</v>
      </c>
      <c r="B48" s="12" t="s">
        <v>63</v>
      </c>
      <c r="C48" s="13">
        <v>1</v>
      </c>
      <c r="D48" s="13"/>
      <c r="E48" s="13">
        <f>C48*D48</f>
        <v>0</v>
      </c>
      <c r="F48" s="13"/>
      <c r="G48" s="13">
        <f>C48*F48</f>
        <v>0</v>
      </c>
      <c r="H48" s="13">
        <f t="shared" si="3"/>
        <v>0</v>
      </c>
      <c r="I48" s="13">
        <f t="shared" si="3"/>
        <v>0</v>
      </c>
      <c r="J48" s="3"/>
      <c r="K48" s="3"/>
    </row>
    <row r="49" spans="1:11" ht="15.75">
      <c r="A49" s="12" t="s">
        <v>79</v>
      </c>
      <c r="B49" s="12" t="s">
        <v>63</v>
      </c>
      <c r="C49" s="13">
        <v>1</v>
      </c>
      <c r="D49" s="13"/>
      <c r="E49" s="13">
        <f>C49*D49</f>
        <v>0</v>
      </c>
      <c r="F49" s="13"/>
      <c r="G49" s="13">
        <f>C49*F49</f>
        <v>0</v>
      </c>
      <c r="H49" s="13">
        <f t="shared" si="3"/>
        <v>0</v>
      </c>
      <c r="I49" s="13">
        <f t="shared" si="3"/>
        <v>0</v>
      </c>
      <c r="J49" s="3"/>
      <c r="K49" s="3"/>
    </row>
    <row r="50" spans="1:11" ht="15.75">
      <c r="A50" s="12" t="s">
        <v>80</v>
      </c>
      <c r="B50" s="12" t="s">
        <v>63</v>
      </c>
      <c r="C50" s="13">
        <v>1</v>
      </c>
      <c r="D50" s="13"/>
      <c r="E50" s="13">
        <f>C50*D50</f>
        <v>0</v>
      </c>
      <c r="F50" s="13"/>
      <c r="G50" s="13">
        <f>C50*F50</f>
        <v>0</v>
      </c>
      <c r="H50" s="13">
        <f t="shared" si="3"/>
        <v>0</v>
      </c>
      <c r="I50" s="13">
        <f t="shared" si="3"/>
        <v>0</v>
      </c>
      <c r="J50" s="3"/>
      <c r="K50" s="3"/>
    </row>
    <row r="51" spans="1:11" ht="15.75">
      <c r="A51" s="12" t="s">
        <v>81</v>
      </c>
      <c r="B51" s="12" t="s">
        <v>63</v>
      </c>
      <c r="C51" s="13">
        <v>1</v>
      </c>
      <c r="D51" s="13"/>
      <c r="E51" s="13">
        <f>C51*D51</f>
        <v>0</v>
      </c>
      <c r="F51" s="13"/>
      <c r="G51" s="13">
        <f>C51*F51</f>
        <v>0</v>
      </c>
      <c r="H51" s="13">
        <f t="shared" si="3"/>
        <v>0</v>
      </c>
      <c r="I51" s="13">
        <f t="shared" si="3"/>
        <v>0</v>
      </c>
      <c r="J51" s="3"/>
      <c r="K51" s="3"/>
    </row>
    <row r="52" spans="1:11" ht="16.5">
      <c r="A52" s="14" t="s">
        <v>76</v>
      </c>
      <c r="B52" s="14" t="s">
        <v>14</v>
      </c>
      <c r="C52" s="15"/>
      <c r="D52" s="15"/>
      <c r="E52" s="15"/>
      <c r="F52" s="15"/>
      <c r="G52" s="15"/>
      <c r="H52" s="15"/>
      <c r="I52" s="15"/>
      <c r="J52" s="3"/>
      <c r="K52" s="3"/>
    </row>
    <row r="53" spans="1:11" ht="16.5">
      <c r="A53" s="14" t="s">
        <v>82</v>
      </c>
      <c r="B53" s="14" t="s">
        <v>14</v>
      </c>
      <c r="C53" s="15"/>
      <c r="D53" s="15"/>
      <c r="E53" s="15"/>
      <c r="F53" s="15"/>
      <c r="G53" s="15"/>
      <c r="H53" s="15"/>
      <c r="I53" s="15"/>
      <c r="J53" s="3"/>
      <c r="K53" s="3"/>
    </row>
    <row r="54" spans="1:11" ht="15.75">
      <c r="A54" s="12" t="s">
        <v>83</v>
      </c>
      <c r="B54" s="12" t="s">
        <v>63</v>
      </c>
      <c r="C54" s="13">
        <v>1</v>
      </c>
      <c r="D54" s="13"/>
      <c r="E54" s="13">
        <f>C54*D54</f>
        <v>0</v>
      </c>
      <c r="F54" s="13"/>
      <c r="G54" s="13">
        <f>C54*F54</f>
        <v>0</v>
      </c>
      <c r="H54" s="13">
        <f>D54+F54</f>
        <v>0</v>
      </c>
      <c r="I54" s="13">
        <f>E54+G54</f>
        <v>0</v>
      </c>
      <c r="J54" s="3"/>
      <c r="K54" s="3"/>
    </row>
    <row r="55" spans="1:11" ht="16.5">
      <c r="A55" s="14" t="s">
        <v>84</v>
      </c>
      <c r="B55" s="14" t="s">
        <v>14</v>
      </c>
      <c r="C55" s="15"/>
      <c r="D55" s="15"/>
      <c r="E55" s="15"/>
      <c r="F55" s="15"/>
      <c r="G55" s="15"/>
      <c r="H55" s="15"/>
      <c r="I55" s="15"/>
      <c r="J55" s="3"/>
      <c r="K55" s="3"/>
    </row>
    <row r="56" spans="1:11" ht="15.75">
      <c r="A56" s="12" t="s">
        <v>85</v>
      </c>
      <c r="B56" s="12" t="s">
        <v>86</v>
      </c>
      <c r="C56" s="13">
        <v>1</v>
      </c>
      <c r="D56" s="13"/>
      <c r="E56" s="13">
        <f>C56*D56</f>
        <v>0</v>
      </c>
      <c r="F56" s="13"/>
      <c r="G56" s="13">
        <f>C56*F56</f>
        <v>0</v>
      </c>
      <c r="H56" s="13">
        <f>D56+F56</f>
        <v>0</v>
      </c>
      <c r="I56" s="13">
        <f>E56+G56</f>
        <v>0</v>
      </c>
      <c r="J56" s="3"/>
      <c r="K56" s="3"/>
    </row>
    <row r="57" spans="1:11" ht="16.5">
      <c r="A57" s="14" t="s">
        <v>87</v>
      </c>
      <c r="B57" s="14" t="s">
        <v>14</v>
      </c>
      <c r="C57" s="15"/>
      <c r="D57" s="15"/>
      <c r="E57" s="15"/>
      <c r="F57" s="15"/>
      <c r="G57" s="15"/>
      <c r="H57" s="15"/>
      <c r="I57" s="15"/>
      <c r="J57" s="3"/>
      <c r="K57" s="3"/>
    </row>
    <row r="58" spans="1:11" ht="15.75">
      <c r="A58" s="12" t="s">
        <v>88</v>
      </c>
      <c r="B58" s="12" t="s">
        <v>86</v>
      </c>
      <c r="C58" s="13">
        <v>4</v>
      </c>
      <c r="D58" s="13"/>
      <c r="E58" s="13">
        <f>C58*D58</f>
        <v>0</v>
      </c>
      <c r="F58" s="13"/>
      <c r="G58" s="13">
        <f>C58*F58</f>
        <v>0</v>
      </c>
      <c r="H58" s="13">
        <f>D58+F58</f>
        <v>0</v>
      </c>
      <c r="I58" s="13">
        <f>E58+G58</f>
        <v>0</v>
      </c>
      <c r="J58" s="3"/>
      <c r="K58" s="3"/>
    </row>
    <row r="59" spans="1:11" ht="15.75">
      <c r="A59" s="12" t="s">
        <v>89</v>
      </c>
      <c r="B59" s="12" t="s">
        <v>86</v>
      </c>
      <c r="C59" s="13">
        <v>12</v>
      </c>
      <c r="D59" s="13"/>
      <c r="E59" s="13">
        <f>C59*D59</f>
        <v>0</v>
      </c>
      <c r="F59" s="13"/>
      <c r="G59" s="13">
        <f>C59*F59</f>
        <v>0</v>
      </c>
      <c r="H59" s="13">
        <f>D59+F59</f>
        <v>0</v>
      </c>
      <c r="I59" s="13">
        <f>E59+G59</f>
        <v>0</v>
      </c>
      <c r="J59" s="3"/>
      <c r="K59" s="3"/>
    </row>
    <row r="60" spans="1:11" ht="16.5">
      <c r="A60" s="14" t="s">
        <v>90</v>
      </c>
      <c r="B60" s="14" t="s">
        <v>14</v>
      </c>
      <c r="C60" s="15"/>
      <c r="D60" s="15"/>
      <c r="E60" s="15"/>
      <c r="F60" s="15"/>
      <c r="G60" s="15"/>
      <c r="H60" s="15"/>
      <c r="I60" s="15"/>
      <c r="J60" s="3"/>
      <c r="K60" s="3"/>
    </row>
    <row r="61" spans="1:11" ht="15.75">
      <c r="A61" s="12" t="s">
        <v>91</v>
      </c>
      <c r="B61" s="12" t="s">
        <v>63</v>
      </c>
      <c r="C61" s="13">
        <v>1</v>
      </c>
      <c r="D61" s="13"/>
      <c r="E61" s="13">
        <f>C61*D61</f>
        <v>0</v>
      </c>
      <c r="F61" s="13"/>
      <c r="G61" s="13">
        <f>C61*F61</f>
        <v>0</v>
      </c>
      <c r="H61" s="13">
        <f>D61+F61</f>
        <v>0</v>
      </c>
      <c r="I61" s="13">
        <f>E61+G61</f>
        <v>0</v>
      </c>
      <c r="J61" s="3"/>
      <c r="K61" s="3"/>
    </row>
    <row r="62" spans="1:11" ht="16.5">
      <c r="A62" s="14" t="s">
        <v>92</v>
      </c>
      <c r="B62" s="14" t="s">
        <v>14</v>
      </c>
      <c r="C62" s="15"/>
      <c r="D62" s="15"/>
      <c r="E62" s="15"/>
      <c r="F62" s="15"/>
      <c r="G62" s="15"/>
      <c r="H62" s="15"/>
      <c r="I62" s="15"/>
      <c r="J62" s="3"/>
      <c r="K62" s="3"/>
    </row>
    <row r="63" spans="1:11" ht="15.75">
      <c r="A63" s="12" t="s">
        <v>93</v>
      </c>
      <c r="B63" s="12" t="s">
        <v>63</v>
      </c>
      <c r="C63" s="13">
        <v>1</v>
      </c>
      <c r="D63" s="13"/>
      <c r="E63" s="13">
        <f>C63*D63</f>
        <v>0</v>
      </c>
      <c r="F63" s="13"/>
      <c r="G63" s="13">
        <f>C63*F63</f>
        <v>0</v>
      </c>
      <c r="H63" s="13">
        <f>D63+F63</f>
        <v>0</v>
      </c>
      <c r="I63" s="13">
        <f>E63+G63</f>
        <v>0</v>
      </c>
      <c r="J63" s="3"/>
      <c r="K63" s="3"/>
    </row>
    <row r="64" spans="1:11" ht="15.75">
      <c r="A64" s="12" t="s">
        <v>107</v>
      </c>
      <c r="B64" s="12" t="s">
        <v>63</v>
      </c>
      <c r="C64" s="13">
        <v>1</v>
      </c>
      <c r="D64" s="13"/>
      <c r="E64" s="13">
        <f>C64*D64</f>
        <v>0</v>
      </c>
      <c r="F64" s="13"/>
      <c r="G64" s="13">
        <f>C64*F64</f>
        <v>0</v>
      </c>
      <c r="H64" s="13">
        <f>D64+F64</f>
        <v>0</v>
      </c>
      <c r="I64" s="13">
        <f>E64+G64</f>
        <v>0</v>
      </c>
      <c r="J64" s="3"/>
      <c r="K64" s="3"/>
    </row>
    <row r="65" spans="1:11" ht="16.5">
      <c r="A65" s="14" t="s">
        <v>94</v>
      </c>
      <c r="B65" s="14" t="s">
        <v>14</v>
      </c>
      <c r="C65" s="15"/>
      <c r="D65" s="15"/>
      <c r="E65" s="15"/>
      <c r="F65" s="15"/>
      <c r="G65" s="15"/>
      <c r="H65" s="15"/>
      <c r="I65" s="15"/>
      <c r="J65" s="3"/>
      <c r="K65" s="3"/>
    </row>
    <row r="66" spans="1:11" ht="15.75">
      <c r="A66" s="12" t="s">
        <v>95</v>
      </c>
      <c r="B66" s="12" t="s">
        <v>63</v>
      </c>
      <c r="C66" s="13">
        <v>1</v>
      </c>
      <c r="D66" s="13"/>
      <c r="E66" s="13">
        <f>C66*D66</f>
        <v>0</v>
      </c>
      <c r="F66" s="13"/>
      <c r="G66" s="13">
        <f>C66*F66</f>
        <v>0</v>
      </c>
      <c r="H66" s="13">
        <f>D66+F66</f>
        <v>0</v>
      </c>
      <c r="I66" s="13">
        <f>E66+G66</f>
        <v>0</v>
      </c>
      <c r="J66" s="3"/>
      <c r="K66" s="3"/>
    </row>
    <row r="67" spans="1:11" ht="16.5">
      <c r="A67" s="14" t="s">
        <v>96</v>
      </c>
      <c r="B67" s="14" t="s">
        <v>14</v>
      </c>
      <c r="C67" s="15"/>
      <c r="D67" s="15"/>
      <c r="E67" s="15"/>
      <c r="F67" s="15"/>
      <c r="G67" s="15"/>
      <c r="H67" s="15"/>
      <c r="I67" s="15"/>
      <c r="J67" s="3"/>
      <c r="K67" s="3"/>
    </row>
    <row r="68" spans="1:11" ht="15.75">
      <c r="A68" s="12" t="s">
        <v>97</v>
      </c>
      <c r="B68" s="12" t="s">
        <v>63</v>
      </c>
      <c r="C68" s="13">
        <v>2</v>
      </c>
      <c r="D68" s="13"/>
      <c r="E68" s="13">
        <f>C68*D68</f>
        <v>0</v>
      </c>
      <c r="F68" s="13"/>
      <c r="G68" s="13">
        <f>C68*F68</f>
        <v>0</v>
      </c>
      <c r="H68" s="13">
        <f>D68+F68</f>
        <v>0</v>
      </c>
      <c r="I68" s="13">
        <f>E68+G68</f>
        <v>0</v>
      </c>
      <c r="J68" s="3"/>
      <c r="K68" s="3"/>
    </row>
    <row r="69" spans="1:11" ht="16.5">
      <c r="A69" s="14" t="s">
        <v>98</v>
      </c>
      <c r="B69" s="14" t="s">
        <v>14</v>
      </c>
      <c r="C69" s="15"/>
      <c r="D69" s="15"/>
      <c r="E69" s="15"/>
      <c r="F69" s="15"/>
      <c r="G69" s="15"/>
      <c r="H69" s="15"/>
      <c r="I69" s="15"/>
      <c r="J69" s="3"/>
      <c r="K69" s="3"/>
    </row>
    <row r="70" spans="1:11" ht="15.75">
      <c r="A70" s="12" t="s">
        <v>99</v>
      </c>
      <c r="B70" s="12" t="s">
        <v>63</v>
      </c>
      <c r="C70" s="13">
        <v>1</v>
      </c>
      <c r="D70" s="13"/>
      <c r="E70" s="13">
        <f>C70*D70</f>
        <v>0</v>
      </c>
      <c r="F70" s="13"/>
      <c r="G70" s="13">
        <f>C70*F70</f>
        <v>0</v>
      </c>
      <c r="H70" s="13">
        <f>D70+F70</f>
        <v>0</v>
      </c>
      <c r="I70" s="13">
        <f>E70+G70</f>
        <v>0</v>
      </c>
      <c r="J70" s="3"/>
      <c r="K70" s="3"/>
    </row>
    <row r="71" spans="1:11" ht="16.5">
      <c r="A71" s="14" t="s">
        <v>100</v>
      </c>
      <c r="B71" s="14" t="s">
        <v>14</v>
      </c>
      <c r="C71" s="15"/>
      <c r="D71" s="15"/>
      <c r="E71" s="15"/>
      <c r="F71" s="15"/>
      <c r="G71" s="15"/>
      <c r="H71" s="15"/>
      <c r="I71" s="15"/>
      <c r="J71" s="3"/>
      <c r="K71" s="3"/>
    </row>
    <row r="72" spans="1:11" ht="15.75">
      <c r="A72" s="12" t="s">
        <v>101</v>
      </c>
      <c r="B72" s="12" t="s">
        <v>63</v>
      </c>
      <c r="C72" s="13">
        <v>1</v>
      </c>
      <c r="D72" s="13"/>
      <c r="E72" s="13">
        <f>C72*D72</f>
        <v>0</v>
      </c>
      <c r="F72" s="13"/>
      <c r="G72" s="13">
        <f>C72*F72</f>
        <v>0</v>
      </c>
      <c r="H72" s="13">
        <f>D72+F72</f>
        <v>0</v>
      </c>
      <c r="I72" s="13">
        <f>E72+G72</f>
        <v>0</v>
      </c>
      <c r="J72" s="3"/>
      <c r="K72" s="3"/>
    </row>
    <row r="73" spans="1:11" ht="16.5">
      <c r="A73" s="14" t="s">
        <v>102</v>
      </c>
      <c r="B73" s="14" t="s">
        <v>14</v>
      </c>
      <c r="C73" s="15"/>
      <c r="D73" s="15"/>
      <c r="E73" s="15"/>
      <c r="F73" s="15"/>
      <c r="G73" s="15"/>
      <c r="H73" s="15"/>
      <c r="I73" s="15"/>
      <c r="J73" s="3"/>
      <c r="K73" s="3"/>
    </row>
    <row r="74" spans="1:11" ht="15.75">
      <c r="A74" s="12" t="s">
        <v>103</v>
      </c>
      <c r="B74" s="12" t="s">
        <v>63</v>
      </c>
      <c r="C74" s="13">
        <v>10</v>
      </c>
      <c r="D74" s="13"/>
      <c r="E74" s="13">
        <f>C74*D74</f>
        <v>0</v>
      </c>
      <c r="F74" s="13"/>
      <c r="G74" s="13">
        <f>C74*F74</f>
        <v>0</v>
      </c>
      <c r="H74" s="13">
        <f>D74+F74</f>
        <v>0</v>
      </c>
      <c r="I74" s="13">
        <f>E74+G74</f>
        <v>0</v>
      </c>
      <c r="J74" s="3"/>
      <c r="K74" s="3"/>
    </row>
    <row r="75" spans="1:11" ht="15.75">
      <c r="A75" s="12" t="s">
        <v>104</v>
      </c>
      <c r="B75" s="12" t="s">
        <v>63</v>
      </c>
      <c r="C75" s="13">
        <v>15</v>
      </c>
      <c r="D75" s="13"/>
      <c r="E75" s="13">
        <f>C75*D75</f>
        <v>0</v>
      </c>
      <c r="F75" s="13"/>
      <c r="G75" s="13">
        <f>C75*F75</f>
        <v>0</v>
      </c>
      <c r="H75" s="13">
        <f>D75+F75</f>
        <v>0</v>
      </c>
      <c r="I75" s="13">
        <f>E75+G75</f>
        <v>0</v>
      </c>
      <c r="J75" s="3"/>
      <c r="K75" s="3"/>
    </row>
    <row r="76" spans="1:11" ht="18">
      <c r="A76" s="4" t="s">
        <v>108</v>
      </c>
      <c r="B76" s="4" t="s">
        <v>14</v>
      </c>
      <c r="C76" s="11"/>
      <c r="D76" s="11"/>
      <c r="E76" s="11">
        <f>SUM(E46:E75)</f>
        <v>0</v>
      </c>
      <c r="F76" s="11"/>
      <c r="G76" s="11">
        <f>SUM(G46:G75)</f>
        <v>0</v>
      </c>
      <c r="H76" s="11"/>
      <c r="I76" s="11">
        <f>SUM(I46:I75)</f>
        <v>0</v>
      </c>
      <c r="J76" s="3"/>
      <c r="K76" s="3"/>
    </row>
    <row r="77" spans="1:11" ht="18">
      <c r="A77" s="4" t="s">
        <v>109</v>
      </c>
      <c r="B77" s="4" t="s">
        <v>14</v>
      </c>
      <c r="C77" s="11"/>
      <c r="D77" s="11"/>
      <c r="E77" s="11"/>
      <c r="F77" s="11"/>
      <c r="G77" s="11"/>
      <c r="H77" s="11"/>
      <c r="I77" s="11"/>
      <c r="J77" s="3"/>
      <c r="K77" s="3"/>
    </row>
    <row r="78" spans="1:11" ht="16.5">
      <c r="A78" s="14" t="s">
        <v>76</v>
      </c>
      <c r="B78" s="14" t="s">
        <v>14</v>
      </c>
      <c r="C78" s="15"/>
      <c r="D78" s="15"/>
      <c r="E78" s="15"/>
      <c r="F78" s="15"/>
      <c r="G78" s="15"/>
      <c r="H78" s="15"/>
      <c r="I78" s="15"/>
      <c r="J78" s="3"/>
      <c r="K78" s="3"/>
    </row>
    <row r="79" spans="1:11" ht="15.75">
      <c r="A79" s="12" t="s">
        <v>77</v>
      </c>
      <c r="B79" s="12" t="s">
        <v>14</v>
      </c>
      <c r="C79" s="13"/>
      <c r="D79" s="13"/>
      <c r="E79" s="13"/>
      <c r="F79" s="13"/>
      <c r="G79" s="13"/>
      <c r="H79" s="13">
        <f t="shared" ref="H79:I83" si="4">D79+F79</f>
        <v>0</v>
      </c>
      <c r="I79" s="13">
        <f t="shared" si="4"/>
        <v>0</v>
      </c>
      <c r="J79" s="3"/>
      <c r="K79" s="3"/>
    </row>
    <row r="80" spans="1:11" ht="15.75">
      <c r="A80" s="12" t="s">
        <v>110</v>
      </c>
      <c r="B80" s="12" t="s">
        <v>63</v>
      </c>
      <c r="C80" s="13">
        <v>1</v>
      </c>
      <c r="D80" s="13"/>
      <c r="E80" s="13">
        <f>C80*D80</f>
        <v>0</v>
      </c>
      <c r="F80" s="13"/>
      <c r="G80" s="13">
        <f>C80*F80</f>
        <v>0</v>
      </c>
      <c r="H80" s="13">
        <f t="shared" si="4"/>
        <v>0</v>
      </c>
      <c r="I80" s="13">
        <f t="shared" si="4"/>
        <v>0</v>
      </c>
      <c r="J80" s="3"/>
      <c r="K80" s="3"/>
    </row>
    <row r="81" spans="1:11" ht="15.75">
      <c r="A81" s="12" t="s">
        <v>111</v>
      </c>
      <c r="B81" s="12" t="s">
        <v>63</v>
      </c>
      <c r="C81" s="13">
        <v>1</v>
      </c>
      <c r="D81" s="13"/>
      <c r="E81" s="13">
        <f>C81*D81</f>
        <v>0</v>
      </c>
      <c r="F81" s="13"/>
      <c r="G81" s="13">
        <f>C81*F81</f>
        <v>0</v>
      </c>
      <c r="H81" s="13">
        <f t="shared" si="4"/>
        <v>0</v>
      </c>
      <c r="I81" s="13">
        <f t="shared" si="4"/>
        <v>0</v>
      </c>
      <c r="J81" s="3"/>
      <c r="K81" s="3"/>
    </row>
    <row r="82" spans="1:11" ht="15.75">
      <c r="A82" s="12" t="s">
        <v>80</v>
      </c>
      <c r="B82" s="12" t="s">
        <v>63</v>
      </c>
      <c r="C82" s="13">
        <v>1</v>
      </c>
      <c r="D82" s="13"/>
      <c r="E82" s="13">
        <f>C82*D82</f>
        <v>0</v>
      </c>
      <c r="F82" s="13"/>
      <c r="G82" s="13">
        <f>C82*F82</f>
        <v>0</v>
      </c>
      <c r="H82" s="13">
        <f t="shared" si="4"/>
        <v>0</v>
      </c>
      <c r="I82" s="13">
        <f t="shared" si="4"/>
        <v>0</v>
      </c>
      <c r="J82" s="3"/>
      <c r="K82" s="3"/>
    </row>
    <row r="83" spans="1:11" ht="15.75">
      <c r="A83" s="12" t="s">
        <v>81</v>
      </c>
      <c r="B83" s="12" t="s">
        <v>63</v>
      </c>
      <c r="C83" s="13">
        <v>1</v>
      </c>
      <c r="D83" s="13"/>
      <c r="E83" s="13">
        <f>C83*D83</f>
        <v>0</v>
      </c>
      <c r="F83" s="13"/>
      <c r="G83" s="13">
        <f>C83*F83</f>
        <v>0</v>
      </c>
      <c r="H83" s="13">
        <f t="shared" si="4"/>
        <v>0</v>
      </c>
      <c r="I83" s="13">
        <f t="shared" si="4"/>
        <v>0</v>
      </c>
      <c r="J83" s="3"/>
      <c r="K83" s="3"/>
    </row>
    <row r="84" spans="1:11" ht="16.5">
      <c r="A84" s="14" t="s">
        <v>82</v>
      </c>
      <c r="B84" s="14" t="s">
        <v>14</v>
      </c>
      <c r="C84" s="15"/>
      <c r="D84" s="15"/>
      <c r="E84" s="15"/>
      <c r="F84" s="15"/>
      <c r="G84" s="15"/>
      <c r="H84" s="15"/>
      <c r="I84" s="15"/>
      <c r="J84" s="3"/>
      <c r="K84" s="3"/>
    </row>
    <row r="85" spans="1:11" ht="15.75">
      <c r="A85" s="12" t="s">
        <v>83</v>
      </c>
      <c r="B85" s="12" t="s">
        <v>63</v>
      </c>
      <c r="C85" s="13">
        <v>1</v>
      </c>
      <c r="D85" s="13"/>
      <c r="E85" s="13">
        <f>C85*D85</f>
        <v>0</v>
      </c>
      <c r="F85" s="13"/>
      <c r="G85" s="13">
        <f>C85*F85</f>
        <v>0</v>
      </c>
      <c r="H85" s="13">
        <f>D85+F85</f>
        <v>0</v>
      </c>
      <c r="I85" s="13">
        <f>E85+G85</f>
        <v>0</v>
      </c>
      <c r="J85" s="3"/>
      <c r="K85" s="3"/>
    </row>
    <row r="86" spans="1:11" ht="16.5">
      <c r="A86" s="14" t="s">
        <v>84</v>
      </c>
      <c r="B86" s="14" t="s">
        <v>14</v>
      </c>
      <c r="C86" s="15"/>
      <c r="D86" s="15"/>
      <c r="E86" s="15"/>
      <c r="F86" s="15"/>
      <c r="G86" s="15"/>
      <c r="H86" s="15"/>
      <c r="I86" s="15"/>
      <c r="J86" s="3"/>
      <c r="K86" s="3"/>
    </row>
    <row r="87" spans="1:11" ht="15.75">
      <c r="A87" s="12" t="s">
        <v>112</v>
      </c>
      <c r="B87" s="12" t="s">
        <v>86</v>
      </c>
      <c r="C87" s="13">
        <v>1</v>
      </c>
      <c r="D87" s="13"/>
      <c r="E87" s="13">
        <f>C87*D87</f>
        <v>0</v>
      </c>
      <c r="F87" s="13"/>
      <c r="G87" s="13">
        <f>C87*F87</f>
        <v>0</v>
      </c>
      <c r="H87" s="13">
        <f>D87+F87</f>
        <v>0</v>
      </c>
      <c r="I87" s="13">
        <f>E87+G87</f>
        <v>0</v>
      </c>
      <c r="J87" s="3"/>
      <c r="K87" s="3"/>
    </row>
    <row r="88" spans="1:11" ht="16.5">
      <c r="A88" s="14" t="s">
        <v>87</v>
      </c>
      <c r="B88" s="14" t="s">
        <v>14</v>
      </c>
      <c r="C88" s="15"/>
      <c r="D88" s="15"/>
      <c r="E88" s="15"/>
      <c r="F88" s="15"/>
      <c r="G88" s="15"/>
      <c r="H88" s="15"/>
      <c r="I88" s="15"/>
      <c r="J88" s="3"/>
      <c r="K88" s="3"/>
    </row>
    <row r="89" spans="1:11" ht="15.75">
      <c r="A89" s="12" t="s">
        <v>88</v>
      </c>
      <c r="B89" s="12" t="s">
        <v>86</v>
      </c>
      <c r="C89" s="13">
        <v>4</v>
      </c>
      <c r="D89" s="13"/>
      <c r="E89" s="13">
        <f>C89*D89</f>
        <v>0</v>
      </c>
      <c r="F89" s="13"/>
      <c r="G89" s="13">
        <f>C89*F89</f>
        <v>0</v>
      </c>
      <c r="H89" s="13">
        <f>D89+F89</f>
        <v>0</v>
      </c>
      <c r="I89" s="13">
        <f>E89+G89</f>
        <v>0</v>
      </c>
      <c r="J89" s="3"/>
      <c r="K89" s="3"/>
    </row>
    <row r="90" spans="1:11" ht="15.75">
      <c r="A90" s="12" t="s">
        <v>89</v>
      </c>
      <c r="B90" s="12" t="s">
        <v>86</v>
      </c>
      <c r="C90" s="13">
        <v>32</v>
      </c>
      <c r="D90" s="13"/>
      <c r="E90" s="13">
        <f>C90*D90</f>
        <v>0</v>
      </c>
      <c r="F90" s="13"/>
      <c r="G90" s="13">
        <f>C90*F90</f>
        <v>0</v>
      </c>
      <c r="H90" s="13">
        <f>D90+F90</f>
        <v>0</v>
      </c>
      <c r="I90" s="13">
        <f>E90+G90</f>
        <v>0</v>
      </c>
      <c r="J90" s="3"/>
      <c r="K90" s="3"/>
    </row>
    <row r="91" spans="1:11" ht="16.5">
      <c r="A91" s="14" t="s">
        <v>90</v>
      </c>
      <c r="B91" s="14" t="s">
        <v>14</v>
      </c>
      <c r="C91" s="15"/>
      <c r="D91" s="15"/>
      <c r="E91" s="15"/>
      <c r="F91" s="15"/>
      <c r="G91" s="15"/>
      <c r="H91" s="15"/>
      <c r="I91" s="15"/>
      <c r="J91" s="3"/>
      <c r="K91" s="3"/>
    </row>
    <row r="92" spans="1:11" ht="15.75">
      <c r="A92" s="12" t="s">
        <v>91</v>
      </c>
      <c r="B92" s="12" t="s">
        <v>63</v>
      </c>
      <c r="C92" s="13">
        <v>2</v>
      </c>
      <c r="D92" s="13"/>
      <c r="E92" s="13">
        <f>C92*D92</f>
        <v>0</v>
      </c>
      <c r="F92" s="13"/>
      <c r="G92" s="13">
        <f>C92*F92</f>
        <v>0</v>
      </c>
      <c r="H92" s="13">
        <f>D92+F92</f>
        <v>0</v>
      </c>
      <c r="I92" s="13">
        <f>E92+G92</f>
        <v>0</v>
      </c>
      <c r="J92" s="3"/>
      <c r="K92" s="3"/>
    </row>
    <row r="93" spans="1:11" ht="16.5">
      <c r="A93" s="14" t="s">
        <v>113</v>
      </c>
      <c r="B93" s="14" t="s">
        <v>14</v>
      </c>
      <c r="C93" s="15"/>
      <c r="D93" s="15"/>
      <c r="E93" s="15"/>
      <c r="F93" s="15"/>
      <c r="G93" s="15"/>
      <c r="H93" s="15"/>
      <c r="I93" s="15"/>
      <c r="J93" s="3"/>
      <c r="K93" s="3"/>
    </row>
    <row r="94" spans="1:11" ht="15.75">
      <c r="A94" s="12" t="s">
        <v>114</v>
      </c>
      <c r="B94" s="12" t="s">
        <v>86</v>
      </c>
      <c r="C94" s="13">
        <v>1</v>
      </c>
      <c r="D94" s="13"/>
      <c r="E94" s="13">
        <f>C94*D94</f>
        <v>0</v>
      </c>
      <c r="F94" s="13"/>
      <c r="G94" s="13">
        <f>C94*F94</f>
        <v>0</v>
      </c>
      <c r="H94" s="13">
        <f t="shared" ref="H94:I96" si="5">D94+F94</f>
        <v>0</v>
      </c>
      <c r="I94" s="13">
        <f t="shared" si="5"/>
        <v>0</v>
      </c>
      <c r="J94" s="3"/>
      <c r="K94" s="3"/>
    </row>
    <row r="95" spans="1:11" ht="15.75">
      <c r="A95" s="12" t="s">
        <v>93</v>
      </c>
      <c r="B95" s="12" t="s">
        <v>63</v>
      </c>
      <c r="C95" s="13">
        <v>1</v>
      </c>
      <c r="D95" s="13"/>
      <c r="E95" s="13">
        <f>C95*D95</f>
        <v>0</v>
      </c>
      <c r="F95" s="13"/>
      <c r="G95" s="13">
        <f>C95*F95</f>
        <v>0</v>
      </c>
      <c r="H95" s="13">
        <f t="shared" si="5"/>
        <v>0</v>
      </c>
      <c r="I95" s="13">
        <f t="shared" si="5"/>
        <v>0</v>
      </c>
      <c r="J95" s="3"/>
      <c r="K95" s="3"/>
    </row>
    <row r="96" spans="1:11" ht="15.75">
      <c r="A96" s="12" t="s">
        <v>107</v>
      </c>
      <c r="B96" s="12" t="s">
        <v>63</v>
      </c>
      <c r="C96" s="13">
        <v>1</v>
      </c>
      <c r="D96" s="13"/>
      <c r="E96" s="13">
        <f>C96*D96</f>
        <v>0</v>
      </c>
      <c r="F96" s="13"/>
      <c r="G96" s="13">
        <f>C96*F96</f>
        <v>0</v>
      </c>
      <c r="H96" s="13">
        <f t="shared" si="5"/>
        <v>0</v>
      </c>
      <c r="I96" s="13">
        <f t="shared" si="5"/>
        <v>0</v>
      </c>
      <c r="J96" s="3"/>
      <c r="K96" s="3"/>
    </row>
    <row r="97" spans="1:11" ht="16.5">
      <c r="A97" s="14" t="s">
        <v>94</v>
      </c>
      <c r="B97" s="14" t="s">
        <v>14</v>
      </c>
      <c r="C97" s="15"/>
      <c r="D97" s="15"/>
      <c r="E97" s="15"/>
      <c r="F97" s="15"/>
      <c r="G97" s="15"/>
      <c r="H97" s="15"/>
      <c r="I97" s="15"/>
      <c r="J97" s="3"/>
      <c r="K97" s="3"/>
    </row>
    <row r="98" spans="1:11" ht="15.75">
      <c r="A98" s="12" t="s">
        <v>95</v>
      </c>
      <c r="B98" s="12" t="s">
        <v>63</v>
      </c>
      <c r="C98" s="13">
        <v>1</v>
      </c>
      <c r="D98" s="13"/>
      <c r="E98" s="13">
        <f>C98*D98</f>
        <v>0</v>
      </c>
      <c r="F98" s="13"/>
      <c r="G98" s="13">
        <f>C98*F98</f>
        <v>0</v>
      </c>
      <c r="H98" s="13">
        <f>D98+F98</f>
        <v>0</v>
      </c>
      <c r="I98" s="13">
        <f>E98+G98</f>
        <v>0</v>
      </c>
      <c r="J98" s="3"/>
      <c r="K98" s="3"/>
    </row>
    <row r="99" spans="1:11" ht="16.5">
      <c r="A99" s="14" t="s">
        <v>96</v>
      </c>
      <c r="B99" s="14" t="s">
        <v>14</v>
      </c>
      <c r="C99" s="15"/>
      <c r="D99" s="15"/>
      <c r="E99" s="15"/>
      <c r="F99" s="15"/>
      <c r="G99" s="15"/>
      <c r="H99" s="15"/>
      <c r="I99" s="15"/>
      <c r="J99" s="3"/>
      <c r="K99" s="3"/>
    </row>
    <row r="100" spans="1:11" ht="15.75">
      <c r="A100" s="12" t="s">
        <v>97</v>
      </c>
      <c r="B100" s="12" t="s">
        <v>63</v>
      </c>
      <c r="C100" s="13">
        <v>2</v>
      </c>
      <c r="D100" s="13"/>
      <c r="E100" s="13">
        <f>C100*D100</f>
        <v>0</v>
      </c>
      <c r="F100" s="13"/>
      <c r="G100" s="13">
        <f>C100*F100</f>
        <v>0</v>
      </c>
      <c r="H100" s="13">
        <f>D100+F100</f>
        <v>0</v>
      </c>
      <c r="I100" s="13">
        <f>E100+G100</f>
        <v>0</v>
      </c>
      <c r="J100" s="3"/>
      <c r="K100" s="3"/>
    </row>
    <row r="101" spans="1:11" ht="16.5">
      <c r="A101" s="14" t="s">
        <v>98</v>
      </c>
      <c r="B101" s="14" t="s">
        <v>14</v>
      </c>
      <c r="C101" s="15"/>
      <c r="D101" s="15"/>
      <c r="E101" s="15"/>
      <c r="F101" s="15"/>
      <c r="G101" s="15"/>
      <c r="H101" s="15"/>
      <c r="I101" s="15"/>
      <c r="J101" s="3"/>
      <c r="K101" s="3"/>
    </row>
    <row r="102" spans="1:11" ht="15.75">
      <c r="A102" s="12" t="s">
        <v>99</v>
      </c>
      <c r="B102" s="12" t="s">
        <v>63</v>
      </c>
      <c r="C102" s="13">
        <v>1</v>
      </c>
      <c r="D102" s="13"/>
      <c r="E102" s="13">
        <f>C102*D102</f>
        <v>0</v>
      </c>
      <c r="F102" s="13"/>
      <c r="G102" s="13">
        <f>C102*F102</f>
        <v>0</v>
      </c>
      <c r="H102" s="13">
        <f>D102+F102</f>
        <v>0</v>
      </c>
      <c r="I102" s="13">
        <f>E102+G102</f>
        <v>0</v>
      </c>
      <c r="J102" s="3"/>
      <c r="K102" s="3"/>
    </row>
    <row r="103" spans="1:11" ht="16.5">
      <c r="A103" s="14" t="s">
        <v>100</v>
      </c>
      <c r="B103" s="14" t="s">
        <v>14</v>
      </c>
      <c r="C103" s="15"/>
      <c r="D103" s="15"/>
      <c r="E103" s="15"/>
      <c r="F103" s="15"/>
      <c r="G103" s="15"/>
      <c r="H103" s="15"/>
      <c r="I103" s="15"/>
      <c r="J103" s="3"/>
      <c r="K103" s="3"/>
    </row>
    <row r="104" spans="1:11" ht="15.75">
      <c r="A104" s="12" t="s">
        <v>101</v>
      </c>
      <c r="B104" s="12" t="s">
        <v>63</v>
      </c>
      <c r="C104" s="13">
        <v>1</v>
      </c>
      <c r="D104" s="13"/>
      <c r="E104" s="13">
        <f>C104*D104</f>
        <v>0</v>
      </c>
      <c r="F104" s="13"/>
      <c r="G104" s="13">
        <f>C104*F104</f>
        <v>0</v>
      </c>
      <c r="H104" s="13">
        <f>D104+F104</f>
        <v>0</v>
      </c>
      <c r="I104" s="13">
        <f>E104+G104</f>
        <v>0</v>
      </c>
      <c r="J104" s="3"/>
      <c r="K104" s="3"/>
    </row>
    <row r="105" spans="1:11" ht="16.5">
      <c r="A105" s="14" t="s">
        <v>102</v>
      </c>
      <c r="B105" s="14" t="s">
        <v>14</v>
      </c>
      <c r="C105" s="15"/>
      <c r="D105" s="15"/>
      <c r="E105" s="15"/>
      <c r="F105" s="15"/>
      <c r="G105" s="15"/>
      <c r="H105" s="15"/>
      <c r="I105" s="15"/>
      <c r="J105" s="3"/>
      <c r="K105" s="3"/>
    </row>
    <row r="106" spans="1:11" ht="15.75">
      <c r="A106" s="12" t="s">
        <v>103</v>
      </c>
      <c r="B106" s="12" t="s">
        <v>63</v>
      </c>
      <c r="C106" s="13">
        <v>10</v>
      </c>
      <c r="D106" s="13"/>
      <c r="E106" s="13">
        <f>C106*D106</f>
        <v>0</v>
      </c>
      <c r="F106" s="13"/>
      <c r="G106" s="13">
        <f>C106*F106</f>
        <v>0</v>
      </c>
      <c r="H106" s="13">
        <f>D106+F106</f>
        <v>0</v>
      </c>
      <c r="I106" s="13">
        <f>E106+G106</f>
        <v>0</v>
      </c>
      <c r="J106" s="3"/>
      <c r="K106" s="3"/>
    </row>
    <row r="107" spans="1:11" ht="15.75">
      <c r="A107" s="12" t="s">
        <v>104</v>
      </c>
      <c r="B107" s="12" t="s">
        <v>63</v>
      </c>
      <c r="C107" s="13">
        <v>15</v>
      </c>
      <c r="D107" s="13"/>
      <c r="E107" s="13">
        <f>C107*D107</f>
        <v>0</v>
      </c>
      <c r="F107" s="13"/>
      <c r="G107" s="13">
        <f>C107*F107</f>
        <v>0</v>
      </c>
      <c r="H107" s="13">
        <f>D107+F107</f>
        <v>0</v>
      </c>
      <c r="I107" s="13">
        <f>E107+G107</f>
        <v>0</v>
      </c>
      <c r="J107" s="3"/>
      <c r="K107" s="3"/>
    </row>
    <row r="108" spans="1:11" ht="18">
      <c r="A108" s="4" t="s">
        <v>115</v>
      </c>
      <c r="B108" s="4" t="s">
        <v>14</v>
      </c>
      <c r="C108" s="11"/>
      <c r="D108" s="11"/>
      <c r="E108" s="11">
        <f>SUM(E78:E107)</f>
        <v>0</v>
      </c>
      <c r="F108" s="11"/>
      <c r="G108" s="11">
        <f>SUM(G78:G107)</f>
        <v>0</v>
      </c>
      <c r="H108" s="11"/>
      <c r="I108" s="11">
        <f>SUM(I78:I107)</f>
        <v>0</v>
      </c>
      <c r="J108" s="3"/>
      <c r="K108" s="3"/>
    </row>
    <row r="109" spans="1:11" ht="18">
      <c r="A109" s="4" t="s">
        <v>116</v>
      </c>
      <c r="B109" s="4" t="s">
        <v>14</v>
      </c>
      <c r="C109" s="11"/>
      <c r="D109" s="11"/>
      <c r="E109" s="11"/>
      <c r="F109" s="11"/>
      <c r="G109" s="11"/>
      <c r="H109" s="11"/>
      <c r="I109" s="11"/>
      <c r="J109" s="3"/>
      <c r="K109" s="3"/>
    </row>
    <row r="110" spans="1:11" ht="16.5">
      <c r="A110" s="14" t="s">
        <v>76</v>
      </c>
      <c r="B110" s="14" t="s">
        <v>14</v>
      </c>
      <c r="C110" s="15"/>
      <c r="D110" s="15"/>
      <c r="E110" s="15"/>
      <c r="F110" s="15"/>
      <c r="G110" s="15"/>
      <c r="H110" s="15"/>
      <c r="I110" s="15"/>
      <c r="J110" s="3"/>
      <c r="K110" s="3"/>
    </row>
    <row r="111" spans="1:11" ht="15.75">
      <c r="A111" s="12" t="s">
        <v>77</v>
      </c>
      <c r="B111" s="12" t="s">
        <v>14</v>
      </c>
      <c r="C111" s="13"/>
      <c r="D111" s="13"/>
      <c r="E111" s="13"/>
      <c r="F111" s="13"/>
      <c r="G111" s="13"/>
      <c r="H111" s="13">
        <f t="shared" ref="H111:I115" si="6">D111+F111</f>
        <v>0</v>
      </c>
      <c r="I111" s="13">
        <f t="shared" si="6"/>
        <v>0</v>
      </c>
      <c r="J111" s="3"/>
      <c r="K111" s="3"/>
    </row>
    <row r="112" spans="1:11" ht="15.75">
      <c r="A112" s="12" t="s">
        <v>78</v>
      </c>
      <c r="B112" s="12" t="s">
        <v>63</v>
      </c>
      <c r="C112" s="13">
        <v>1</v>
      </c>
      <c r="D112" s="13"/>
      <c r="E112" s="13">
        <f>C112*D112</f>
        <v>0</v>
      </c>
      <c r="F112" s="13"/>
      <c r="G112" s="13">
        <f>C112*F112</f>
        <v>0</v>
      </c>
      <c r="H112" s="13">
        <f t="shared" si="6"/>
        <v>0</v>
      </c>
      <c r="I112" s="13">
        <f t="shared" si="6"/>
        <v>0</v>
      </c>
      <c r="J112" s="3"/>
      <c r="K112" s="3"/>
    </row>
    <row r="113" spans="1:11" ht="15.75">
      <c r="A113" s="12" t="s">
        <v>79</v>
      </c>
      <c r="B113" s="12" t="s">
        <v>63</v>
      </c>
      <c r="C113" s="13">
        <v>1</v>
      </c>
      <c r="D113" s="13"/>
      <c r="E113" s="13">
        <f>C113*D113</f>
        <v>0</v>
      </c>
      <c r="F113" s="13"/>
      <c r="G113" s="13">
        <f>C113*F113</f>
        <v>0</v>
      </c>
      <c r="H113" s="13">
        <f t="shared" si="6"/>
        <v>0</v>
      </c>
      <c r="I113" s="13">
        <f t="shared" si="6"/>
        <v>0</v>
      </c>
      <c r="J113" s="3"/>
      <c r="K113" s="3"/>
    </row>
    <row r="114" spans="1:11" ht="15.75">
      <c r="A114" s="12" t="s">
        <v>80</v>
      </c>
      <c r="B114" s="12" t="s">
        <v>63</v>
      </c>
      <c r="C114" s="13">
        <v>1</v>
      </c>
      <c r="D114" s="13"/>
      <c r="E114" s="13">
        <f>C114*D114</f>
        <v>0</v>
      </c>
      <c r="F114" s="13"/>
      <c r="G114" s="13">
        <f>C114*F114</f>
        <v>0</v>
      </c>
      <c r="H114" s="13">
        <f t="shared" si="6"/>
        <v>0</v>
      </c>
      <c r="I114" s="13">
        <f t="shared" si="6"/>
        <v>0</v>
      </c>
      <c r="J114" s="3"/>
      <c r="K114" s="3"/>
    </row>
    <row r="115" spans="1:11" ht="15.75">
      <c r="A115" s="12" t="s">
        <v>81</v>
      </c>
      <c r="B115" s="12" t="s">
        <v>63</v>
      </c>
      <c r="C115" s="13">
        <v>1</v>
      </c>
      <c r="D115" s="13"/>
      <c r="E115" s="13">
        <f>C115*D115</f>
        <v>0</v>
      </c>
      <c r="F115" s="13"/>
      <c r="G115" s="13">
        <f>C115*F115</f>
        <v>0</v>
      </c>
      <c r="H115" s="13">
        <f t="shared" si="6"/>
        <v>0</v>
      </c>
      <c r="I115" s="13">
        <f t="shared" si="6"/>
        <v>0</v>
      </c>
      <c r="J115" s="3"/>
      <c r="K115" s="3"/>
    </row>
    <row r="116" spans="1:11" ht="16.5">
      <c r="A116" s="14" t="s">
        <v>82</v>
      </c>
      <c r="B116" s="14" t="s">
        <v>14</v>
      </c>
      <c r="C116" s="15"/>
      <c r="D116" s="15"/>
      <c r="E116" s="15"/>
      <c r="F116" s="15"/>
      <c r="G116" s="15"/>
      <c r="H116" s="15"/>
      <c r="I116" s="15"/>
      <c r="J116" s="3"/>
      <c r="K116" s="3"/>
    </row>
    <row r="117" spans="1:11" ht="15.75">
      <c r="A117" s="12" t="s">
        <v>83</v>
      </c>
      <c r="B117" s="12" t="s">
        <v>63</v>
      </c>
      <c r="C117" s="13">
        <v>1</v>
      </c>
      <c r="D117" s="13"/>
      <c r="E117" s="13">
        <f>C117*D117</f>
        <v>0</v>
      </c>
      <c r="F117" s="13"/>
      <c r="G117" s="13">
        <f>C117*F117</f>
        <v>0</v>
      </c>
      <c r="H117" s="13">
        <f>D117+F117</f>
        <v>0</v>
      </c>
      <c r="I117" s="13">
        <f>E117+G117</f>
        <v>0</v>
      </c>
      <c r="J117" s="3"/>
      <c r="K117" s="3"/>
    </row>
    <row r="118" spans="1:11" ht="16.5">
      <c r="A118" s="14" t="s">
        <v>84</v>
      </c>
      <c r="B118" s="14" t="s">
        <v>14</v>
      </c>
      <c r="C118" s="15"/>
      <c r="D118" s="15"/>
      <c r="E118" s="15"/>
      <c r="F118" s="15"/>
      <c r="G118" s="15"/>
      <c r="H118" s="15"/>
      <c r="I118" s="15"/>
      <c r="J118" s="3"/>
      <c r="K118" s="3"/>
    </row>
    <row r="119" spans="1:11" ht="15.75">
      <c r="A119" s="12" t="s">
        <v>85</v>
      </c>
      <c r="B119" s="12" t="s">
        <v>86</v>
      </c>
      <c r="C119" s="13">
        <v>1</v>
      </c>
      <c r="D119" s="13"/>
      <c r="E119" s="13">
        <f>C119*D119</f>
        <v>0</v>
      </c>
      <c r="F119" s="13"/>
      <c r="G119" s="13">
        <f>C119*F119</f>
        <v>0</v>
      </c>
      <c r="H119" s="13">
        <f>D119+F119</f>
        <v>0</v>
      </c>
      <c r="I119" s="13">
        <f>E119+G119</f>
        <v>0</v>
      </c>
      <c r="J119" s="3"/>
      <c r="K119" s="3"/>
    </row>
    <row r="120" spans="1:11" ht="16.5">
      <c r="A120" s="14" t="s">
        <v>87</v>
      </c>
      <c r="B120" s="14" t="s">
        <v>14</v>
      </c>
      <c r="C120" s="15"/>
      <c r="D120" s="15"/>
      <c r="E120" s="15"/>
      <c r="F120" s="15"/>
      <c r="G120" s="15"/>
      <c r="H120" s="15"/>
      <c r="I120" s="15"/>
      <c r="J120" s="3"/>
      <c r="K120" s="3"/>
    </row>
    <row r="121" spans="1:11" ht="15.75">
      <c r="A121" s="12" t="s">
        <v>88</v>
      </c>
      <c r="B121" s="12" t="s">
        <v>86</v>
      </c>
      <c r="C121" s="13">
        <v>4</v>
      </c>
      <c r="D121" s="13"/>
      <c r="E121" s="13">
        <f>C121*D121</f>
        <v>0</v>
      </c>
      <c r="F121" s="13"/>
      <c r="G121" s="13">
        <f>C121*F121</f>
        <v>0</v>
      </c>
      <c r="H121" s="13">
        <f>D121+F121</f>
        <v>0</v>
      </c>
      <c r="I121" s="13">
        <f>E121+G121</f>
        <v>0</v>
      </c>
      <c r="J121" s="3"/>
      <c r="K121" s="3"/>
    </row>
    <row r="122" spans="1:11" ht="15.75">
      <c r="A122" s="12" t="s">
        <v>89</v>
      </c>
      <c r="B122" s="12" t="s">
        <v>86</v>
      </c>
      <c r="C122" s="13">
        <v>12</v>
      </c>
      <c r="D122" s="13"/>
      <c r="E122" s="13">
        <f>C122*D122</f>
        <v>0</v>
      </c>
      <c r="F122" s="13"/>
      <c r="G122" s="13">
        <f>C122*F122</f>
        <v>0</v>
      </c>
      <c r="H122" s="13">
        <f>D122+F122</f>
        <v>0</v>
      </c>
      <c r="I122" s="13">
        <f>E122+G122</f>
        <v>0</v>
      </c>
      <c r="J122" s="3"/>
      <c r="K122" s="3"/>
    </row>
    <row r="123" spans="1:11" ht="16.5">
      <c r="A123" s="14" t="s">
        <v>90</v>
      </c>
      <c r="B123" s="14" t="s">
        <v>14</v>
      </c>
      <c r="C123" s="15"/>
      <c r="D123" s="15"/>
      <c r="E123" s="15"/>
      <c r="F123" s="15"/>
      <c r="G123" s="15"/>
      <c r="H123" s="15"/>
      <c r="I123" s="15"/>
      <c r="J123" s="3"/>
      <c r="K123" s="3"/>
    </row>
    <row r="124" spans="1:11" ht="15.75">
      <c r="A124" s="12" t="s">
        <v>91</v>
      </c>
      <c r="B124" s="12" t="s">
        <v>63</v>
      </c>
      <c r="C124" s="13">
        <v>1</v>
      </c>
      <c r="D124" s="13"/>
      <c r="E124" s="13">
        <f>C124*D124</f>
        <v>0</v>
      </c>
      <c r="F124" s="13"/>
      <c r="G124" s="13">
        <f>C124*F124</f>
        <v>0</v>
      </c>
      <c r="H124" s="13">
        <f>D124+F124</f>
        <v>0</v>
      </c>
      <c r="I124" s="13">
        <f>E124+G124</f>
        <v>0</v>
      </c>
      <c r="J124" s="3"/>
      <c r="K124" s="3"/>
    </row>
    <row r="125" spans="1:11" ht="16.5">
      <c r="A125" s="14" t="s">
        <v>92</v>
      </c>
      <c r="B125" s="14" t="s">
        <v>14</v>
      </c>
      <c r="C125" s="15"/>
      <c r="D125" s="15"/>
      <c r="E125" s="15"/>
      <c r="F125" s="15"/>
      <c r="G125" s="15"/>
      <c r="H125" s="15"/>
      <c r="I125" s="15"/>
      <c r="J125" s="3"/>
      <c r="K125" s="3"/>
    </row>
    <row r="126" spans="1:11" ht="15.75">
      <c r="A126" s="12" t="s">
        <v>93</v>
      </c>
      <c r="B126" s="12" t="s">
        <v>63</v>
      </c>
      <c r="C126" s="13">
        <v>1</v>
      </c>
      <c r="D126" s="13"/>
      <c r="E126" s="13">
        <f>C126*D126</f>
        <v>0</v>
      </c>
      <c r="F126" s="13"/>
      <c r="G126" s="13">
        <f>C126*F126</f>
        <v>0</v>
      </c>
      <c r="H126" s="13">
        <f>D126+F126</f>
        <v>0</v>
      </c>
      <c r="I126" s="13">
        <f>E126+G126</f>
        <v>0</v>
      </c>
      <c r="J126" s="3"/>
      <c r="K126" s="3"/>
    </row>
    <row r="127" spans="1:11" ht="15.75">
      <c r="A127" s="12" t="s">
        <v>107</v>
      </c>
      <c r="B127" s="12" t="s">
        <v>63</v>
      </c>
      <c r="C127" s="13">
        <v>1</v>
      </c>
      <c r="D127" s="13"/>
      <c r="E127" s="13">
        <f>C127*D127</f>
        <v>0</v>
      </c>
      <c r="F127" s="13"/>
      <c r="G127" s="13">
        <f>C127*F127</f>
        <v>0</v>
      </c>
      <c r="H127" s="13">
        <f>D127+F127</f>
        <v>0</v>
      </c>
      <c r="I127" s="13">
        <f>E127+G127</f>
        <v>0</v>
      </c>
      <c r="J127" s="3"/>
      <c r="K127" s="3"/>
    </row>
    <row r="128" spans="1:11" ht="16.5">
      <c r="A128" s="14" t="s">
        <v>94</v>
      </c>
      <c r="B128" s="14" t="s">
        <v>14</v>
      </c>
      <c r="C128" s="15"/>
      <c r="D128" s="15"/>
      <c r="E128" s="15"/>
      <c r="F128" s="15"/>
      <c r="G128" s="15"/>
      <c r="H128" s="15"/>
      <c r="I128" s="15"/>
      <c r="J128" s="3"/>
      <c r="K128" s="3"/>
    </row>
    <row r="129" spans="1:11" ht="15.75">
      <c r="A129" s="12" t="s">
        <v>95</v>
      </c>
      <c r="B129" s="12" t="s">
        <v>63</v>
      </c>
      <c r="C129" s="13">
        <v>1</v>
      </c>
      <c r="D129" s="13"/>
      <c r="E129" s="13">
        <f>C129*D129</f>
        <v>0</v>
      </c>
      <c r="F129" s="13"/>
      <c r="G129" s="13">
        <f>C129*F129</f>
        <v>0</v>
      </c>
      <c r="H129" s="13">
        <f>D129+F129</f>
        <v>0</v>
      </c>
      <c r="I129" s="13">
        <f>E129+G129</f>
        <v>0</v>
      </c>
      <c r="J129" s="3"/>
      <c r="K129" s="3"/>
    </row>
    <row r="130" spans="1:11" ht="16.5">
      <c r="A130" s="14" t="s">
        <v>96</v>
      </c>
      <c r="B130" s="14" t="s">
        <v>14</v>
      </c>
      <c r="C130" s="15"/>
      <c r="D130" s="15"/>
      <c r="E130" s="15"/>
      <c r="F130" s="15"/>
      <c r="G130" s="15"/>
      <c r="H130" s="15"/>
      <c r="I130" s="15"/>
      <c r="J130" s="3"/>
      <c r="K130" s="3"/>
    </row>
    <row r="131" spans="1:11" ht="15.75">
      <c r="A131" s="12" t="s">
        <v>97</v>
      </c>
      <c r="B131" s="12" t="s">
        <v>63</v>
      </c>
      <c r="C131" s="13">
        <v>2</v>
      </c>
      <c r="D131" s="13"/>
      <c r="E131" s="13">
        <f>C131*D131</f>
        <v>0</v>
      </c>
      <c r="F131" s="13"/>
      <c r="G131" s="13">
        <f>C131*F131</f>
        <v>0</v>
      </c>
      <c r="H131" s="13">
        <f>D131+F131</f>
        <v>0</v>
      </c>
      <c r="I131" s="13">
        <f>E131+G131</f>
        <v>0</v>
      </c>
      <c r="J131" s="3"/>
      <c r="K131" s="3"/>
    </row>
    <row r="132" spans="1:11" ht="16.5">
      <c r="A132" s="14" t="s">
        <v>98</v>
      </c>
      <c r="B132" s="14" t="s">
        <v>14</v>
      </c>
      <c r="C132" s="15"/>
      <c r="D132" s="15"/>
      <c r="E132" s="15"/>
      <c r="F132" s="15"/>
      <c r="G132" s="15"/>
      <c r="H132" s="15"/>
      <c r="I132" s="15"/>
      <c r="J132" s="3"/>
      <c r="K132" s="3"/>
    </row>
    <row r="133" spans="1:11" ht="15.75">
      <c r="A133" s="12" t="s">
        <v>99</v>
      </c>
      <c r="B133" s="12" t="s">
        <v>63</v>
      </c>
      <c r="C133" s="13">
        <v>1</v>
      </c>
      <c r="D133" s="13"/>
      <c r="E133" s="13">
        <f>C133*D133</f>
        <v>0</v>
      </c>
      <c r="F133" s="13"/>
      <c r="G133" s="13">
        <f>C133*F133</f>
        <v>0</v>
      </c>
      <c r="H133" s="13">
        <f>D133+F133</f>
        <v>0</v>
      </c>
      <c r="I133" s="13">
        <f>E133+G133</f>
        <v>0</v>
      </c>
      <c r="J133" s="3"/>
      <c r="K133" s="3"/>
    </row>
    <row r="134" spans="1:11" ht="16.5">
      <c r="A134" s="14" t="s">
        <v>100</v>
      </c>
      <c r="B134" s="14" t="s">
        <v>14</v>
      </c>
      <c r="C134" s="15"/>
      <c r="D134" s="15"/>
      <c r="E134" s="15"/>
      <c r="F134" s="15"/>
      <c r="G134" s="15"/>
      <c r="H134" s="15"/>
      <c r="I134" s="15"/>
      <c r="J134" s="3"/>
      <c r="K134" s="3"/>
    </row>
    <row r="135" spans="1:11" ht="15.75">
      <c r="A135" s="12" t="s">
        <v>101</v>
      </c>
      <c r="B135" s="12" t="s">
        <v>63</v>
      </c>
      <c r="C135" s="13">
        <v>1</v>
      </c>
      <c r="D135" s="13"/>
      <c r="E135" s="13">
        <f>C135*D135</f>
        <v>0</v>
      </c>
      <c r="F135" s="13"/>
      <c r="G135" s="13">
        <f>C135*F135</f>
        <v>0</v>
      </c>
      <c r="H135" s="13">
        <f>D135+F135</f>
        <v>0</v>
      </c>
      <c r="I135" s="13">
        <f>E135+G135</f>
        <v>0</v>
      </c>
      <c r="J135" s="3"/>
      <c r="K135" s="3"/>
    </row>
    <row r="136" spans="1:11" ht="16.5">
      <c r="A136" s="14" t="s">
        <v>102</v>
      </c>
      <c r="B136" s="14" t="s">
        <v>14</v>
      </c>
      <c r="C136" s="15"/>
      <c r="D136" s="15"/>
      <c r="E136" s="15"/>
      <c r="F136" s="15"/>
      <c r="G136" s="15"/>
      <c r="H136" s="15"/>
      <c r="I136" s="15"/>
      <c r="J136" s="3"/>
      <c r="K136" s="3"/>
    </row>
    <row r="137" spans="1:11" ht="15.75">
      <c r="A137" s="12" t="s">
        <v>103</v>
      </c>
      <c r="B137" s="12" t="s">
        <v>63</v>
      </c>
      <c r="C137" s="13">
        <v>10</v>
      </c>
      <c r="D137" s="13"/>
      <c r="E137" s="13">
        <f>C137*D137</f>
        <v>0</v>
      </c>
      <c r="F137" s="13"/>
      <c r="G137" s="13">
        <f>C137*F137</f>
        <v>0</v>
      </c>
      <c r="H137" s="13">
        <f>D137+F137</f>
        <v>0</v>
      </c>
      <c r="I137" s="13">
        <f>E137+G137</f>
        <v>0</v>
      </c>
      <c r="J137" s="3"/>
      <c r="K137" s="3"/>
    </row>
    <row r="138" spans="1:11" ht="15.75">
      <c r="A138" s="12" t="s">
        <v>104</v>
      </c>
      <c r="B138" s="12" t="s">
        <v>63</v>
      </c>
      <c r="C138" s="13">
        <v>15</v>
      </c>
      <c r="D138" s="13"/>
      <c r="E138" s="13">
        <f>C138*D138</f>
        <v>0</v>
      </c>
      <c r="F138" s="13"/>
      <c r="G138" s="13">
        <f>C138*F138</f>
        <v>0</v>
      </c>
      <c r="H138" s="13">
        <f>D138+F138</f>
        <v>0</v>
      </c>
      <c r="I138" s="13">
        <f>E138+G138</f>
        <v>0</v>
      </c>
      <c r="J138" s="3"/>
      <c r="K138" s="3"/>
    </row>
    <row r="139" spans="1:11" ht="18">
      <c r="A139" s="4" t="s">
        <v>117</v>
      </c>
      <c r="B139" s="4" t="s">
        <v>14</v>
      </c>
      <c r="C139" s="11"/>
      <c r="D139" s="11"/>
      <c r="E139" s="11">
        <f>SUM(E110:E138)</f>
        <v>0</v>
      </c>
      <c r="F139" s="11"/>
      <c r="G139" s="11">
        <f>SUM(G110:G138)</f>
        <v>0</v>
      </c>
      <c r="H139" s="11"/>
      <c r="I139" s="11">
        <f>SUM(I110:I138)</f>
        <v>0</v>
      </c>
      <c r="J139" s="3"/>
      <c r="K139" s="3"/>
    </row>
    <row r="140" spans="1:11" ht="18">
      <c r="A140" s="4" t="s">
        <v>118</v>
      </c>
      <c r="B140" s="4" t="s">
        <v>14</v>
      </c>
      <c r="C140" s="11"/>
      <c r="D140" s="11"/>
      <c r="E140" s="11"/>
      <c r="F140" s="11"/>
      <c r="G140" s="11"/>
      <c r="H140" s="11"/>
      <c r="I140" s="11"/>
      <c r="J140" s="3"/>
      <c r="K140" s="3"/>
    </row>
    <row r="141" spans="1:11" ht="16.5">
      <c r="A141" s="14" t="s">
        <v>76</v>
      </c>
      <c r="B141" s="14" t="s">
        <v>14</v>
      </c>
      <c r="C141" s="15"/>
      <c r="D141" s="15"/>
      <c r="E141" s="15"/>
      <c r="F141" s="15"/>
      <c r="G141" s="15"/>
      <c r="H141" s="15"/>
      <c r="I141" s="15"/>
      <c r="J141" s="3"/>
      <c r="K141" s="3"/>
    </row>
    <row r="142" spans="1:11" ht="15.75">
      <c r="A142" s="12" t="s">
        <v>77</v>
      </c>
      <c r="B142" s="12" t="s">
        <v>14</v>
      </c>
      <c r="C142" s="13"/>
      <c r="D142" s="13"/>
      <c r="E142" s="13"/>
      <c r="F142" s="13"/>
      <c r="G142" s="13"/>
      <c r="H142" s="13">
        <f t="shared" ref="H142:I146" si="7">D142+F142</f>
        <v>0</v>
      </c>
      <c r="I142" s="13">
        <f t="shared" si="7"/>
        <v>0</v>
      </c>
      <c r="J142" s="3"/>
      <c r="K142" s="3"/>
    </row>
    <row r="143" spans="1:11" ht="15.75">
      <c r="A143" s="12" t="s">
        <v>110</v>
      </c>
      <c r="B143" s="12" t="s">
        <v>63</v>
      </c>
      <c r="C143" s="13">
        <v>1</v>
      </c>
      <c r="D143" s="13"/>
      <c r="E143" s="13">
        <f>C143*D143</f>
        <v>0</v>
      </c>
      <c r="F143" s="13"/>
      <c r="G143" s="13">
        <f>C143*F143</f>
        <v>0</v>
      </c>
      <c r="H143" s="13">
        <f t="shared" si="7"/>
        <v>0</v>
      </c>
      <c r="I143" s="13">
        <f t="shared" si="7"/>
        <v>0</v>
      </c>
      <c r="J143" s="3"/>
      <c r="K143" s="3"/>
    </row>
    <row r="144" spans="1:11" ht="15.75">
      <c r="A144" s="12" t="s">
        <v>111</v>
      </c>
      <c r="B144" s="12" t="s">
        <v>63</v>
      </c>
      <c r="C144" s="13">
        <v>1</v>
      </c>
      <c r="D144" s="13"/>
      <c r="E144" s="13">
        <f>C144*D144</f>
        <v>0</v>
      </c>
      <c r="F144" s="13"/>
      <c r="G144" s="13">
        <f>C144*F144</f>
        <v>0</v>
      </c>
      <c r="H144" s="13">
        <f t="shared" si="7"/>
        <v>0</v>
      </c>
      <c r="I144" s="13">
        <f t="shared" si="7"/>
        <v>0</v>
      </c>
      <c r="J144" s="3"/>
      <c r="K144" s="3"/>
    </row>
    <row r="145" spans="1:11" ht="15.75">
      <c r="A145" s="12" t="s">
        <v>80</v>
      </c>
      <c r="B145" s="12" t="s">
        <v>63</v>
      </c>
      <c r="C145" s="13">
        <v>1</v>
      </c>
      <c r="D145" s="13"/>
      <c r="E145" s="13">
        <f>C145*D145</f>
        <v>0</v>
      </c>
      <c r="F145" s="13"/>
      <c r="G145" s="13">
        <f>C145*F145</f>
        <v>0</v>
      </c>
      <c r="H145" s="13">
        <f t="shared" si="7"/>
        <v>0</v>
      </c>
      <c r="I145" s="13">
        <f t="shared" si="7"/>
        <v>0</v>
      </c>
      <c r="J145" s="3"/>
      <c r="K145" s="3"/>
    </row>
    <row r="146" spans="1:11" ht="15.75">
      <c r="A146" s="12" t="s">
        <v>81</v>
      </c>
      <c r="B146" s="12" t="s">
        <v>63</v>
      </c>
      <c r="C146" s="13">
        <v>1</v>
      </c>
      <c r="D146" s="13"/>
      <c r="E146" s="13">
        <f>C146*D146</f>
        <v>0</v>
      </c>
      <c r="F146" s="13"/>
      <c r="G146" s="13">
        <f>C146*F146</f>
        <v>0</v>
      </c>
      <c r="H146" s="13">
        <f t="shared" si="7"/>
        <v>0</v>
      </c>
      <c r="I146" s="13">
        <f t="shared" si="7"/>
        <v>0</v>
      </c>
      <c r="J146" s="3"/>
      <c r="K146" s="3"/>
    </row>
    <row r="147" spans="1:11" ht="16.5">
      <c r="A147" s="14" t="s">
        <v>82</v>
      </c>
      <c r="B147" s="14" t="s">
        <v>14</v>
      </c>
      <c r="C147" s="15"/>
      <c r="D147" s="15"/>
      <c r="E147" s="15"/>
      <c r="F147" s="15"/>
      <c r="G147" s="15"/>
      <c r="H147" s="15"/>
      <c r="I147" s="15"/>
      <c r="J147" s="3"/>
      <c r="K147" s="3"/>
    </row>
    <row r="148" spans="1:11" ht="15.75">
      <c r="A148" s="12" t="s">
        <v>83</v>
      </c>
      <c r="B148" s="12" t="s">
        <v>63</v>
      </c>
      <c r="C148" s="13">
        <v>1</v>
      </c>
      <c r="D148" s="13"/>
      <c r="E148" s="13">
        <f>C148*D148</f>
        <v>0</v>
      </c>
      <c r="F148" s="13"/>
      <c r="G148" s="13">
        <f>C148*F148</f>
        <v>0</v>
      </c>
      <c r="H148" s="13">
        <f>D148+F148</f>
        <v>0</v>
      </c>
      <c r="I148" s="13">
        <f>E148+G148</f>
        <v>0</v>
      </c>
      <c r="J148" s="3"/>
      <c r="K148" s="3"/>
    </row>
    <row r="149" spans="1:11" ht="16.5">
      <c r="A149" s="14" t="s">
        <v>84</v>
      </c>
      <c r="B149" s="14" t="s">
        <v>14</v>
      </c>
      <c r="C149" s="15"/>
      <c r="D149" s="15"/>
      <c r="E149" s="15"/>
      <c r="F149" s="15"/>
      <c r="G149" s="15"/>
      <c r="H149" s="15"/>
      <c r="I149" s="15"/>
      <c r="J149" s="3"/>
      <c r="K149" s="3"/>
    </row>
    <row r="150" spans="1:11" ht="15.75">
      <c r="A150" s="12" t="s">
        <v>119</v>
      </c>
      <c r="B150" s="12" t="s">
        <v>86</v>
      </c>
      <c r="C150" s="13">
        <v>1</v>
      </c>
      <c r="D150" s="13"/>
      <c r="E150" s="13">
        <f>C150*D150</f>
        <v>0</v>
      </c>
      <c r="F150" s="13"/>
      <c r="G150" s="13">
        <f>C150*F150</f>
        <v>0</v>
      </c>
      <c r="H150" s="13">
        <f>D150+F150</f>
        <v>0</v>
      </c>
      <c r="I150" s="13">
        <f>E150+G150</f>
        <v>0</v>
      </c>
      <c r="J150" s="3"/>
      <c r="K150" s="3"/>
    </row>
    <row r="151" spans="1:11" ht="16.5">
      <c r="A151" s="14" t="s">
        <v>87</v>
      </c>
      <c r="B151" s="14" t="s">
        <v>14</v>
      </c>
      <c r="C151" s="15"/>
      <c r="D151" s="15"/>
      <c r="E151" s="15"/>
      <c r="F151" s="15"/>
      <c r="G151" s="15"/>
      <c r="H151" s="15"/>
      <c r="I151" s="15"/>
      <c r="J151" s="3"/>
      <c r="K151" s="3"/>
    </row>
    <row r="152" spans="1:11" ht="15.75">
      <c r="A152" s="12" t="s">
        <v>88</v>
      </c>
      <c r="B152" s="12" t="s">
        <v>86</v>
      </c>
      <c r="C152" s="13">
        <v>4</v>
      </c>
      <c r="D152" s="13"/>
      <c r="E152" s="13">
        <f>C152*D152</f>
        <v>0</v>
      </c>
      <c r="F152" s="13"/>
      <c r="G152" s="13">
        <f>C152*F152</f>
        <v>0</v>
      </c>
      <c r="H152" s="13">
        <f>D152+F152</f>
        <v>0</v>
      </c>
      <c r="I152" s="13">
        <f>E152+G152</f>
        <v>0</v>
      </c>
      <c r="J152" s="3"/>
      <c r="K152" s="3"/>
    </row>
    <row r="153" spans="1:11" ht="15.75">
      <c r="A153" s="12" t="s">
        <v>89</v>
      </c>
      <c r="B153" s="12" t="s">
        <v>86</v>
      </c>
      <c r="C153" s="13">
        <v>12</v>
      </c>
      <c r="D153" s="13"/>
      <c r="E153" s="13">
        <f>C153*D153</f>
        <v>0</v>
      </c>
      <c r="F153" s="13"/>
      <c r="G153" s="13">
        <f>C153*F153</f>
        <v>0</v>
      </c>
      <c r="H153" s="13">
        <f>D153+F153</f>
        <v>0</v>
      </c>
      <c r="I153" s="13">
        <f>E153+G153</f>
        <v>0</v>
      </c>
      <c r="J153" s="3"/>
      <c r="K153" s="3"/>
    </row>
    <row r="154" spans="1:11" ht="16.5">
      <c r="A154" s="14" t="s">
        <v>90</v>
      </c>
      <c r="B154" s="14" t="s">
        <v>14</v>
      </c>
      <c r="C154" s="15"/>
      <c r="D154" s="15"/>
      <c r="E154" s="15"/>
      <c r="F154" s="15"/>
      <c r="G154" s="15"/>
      <c r="H154" s="15"/>
      <c r="I154" s="15"/>
      <c r="J154" s="3"/>
      <c r="K154" s="3"/>
    </row>
    <row r="155" spans="1:11" ht="15.75">
      <c r="A155" s="12" t="s">
        <v>91</v>
      </c>
      <c r="B155" s="12" t="s">
        <v>63</v>
      </c>
      <c r="C155" s="13">
        <v>1</v>
      </c>
      <c r="D155" s="13"/>
      <c r="E155" s="13">
        <f>C155*D155</f>
        <v>0</v>
      </c>
      <c r="F155" s="13"/>
      <c r="G155" s="13">
        <f>C155*F155</f>
        <v>0</v>
      </c>
      <c r="H155" s="13">
        <f>D155+F155</f>
        <v>0</v>
      </c>
      <c r="I155" s="13">
        <f>E155+G155</f>
        <v>0</v>
      </c>
      <c r="J155" s="3"/>
      <c r="K155" s="3"/>
    </row>
    <row r="156" spans="1:11" ht="16.5">
      <c r="A156" s="14" t="s">
        <v>92</v>
      </c>
      <c r="B156" s="14" t="s">
        <v>14</v>
      </c>
      <c r="C156" s="15"/>
      <c r="D156" s="15"/>
      <c r="E156" s="15"/>
      <c r="F156" s="15"/>
      <c r="G156" s="15"/>
      <c r="H156" s="15"/>
      <c r="I156" s="15"/>
      <c r="J156" s="3"/>
      <c r="K156" s="3"/>
    </row>
    <row r="157" spans="1:11" ht="15.75">
      <c r="A157" s="12" t="s">
        <v>93</v>
      </c>
      <c r="B157" s="12" t="s">
        <v>63</v>
      </c>
      <c r="C157" s="13">
        <v>1</v>
      </c>
      <c r="D157" s="13"/>
      <c r="E157" s="13">
        <f>C157*D157</f>
        <v>0</v>
      </c>
      <c r="F157" s="13"/>
      <c r="G157" s="13">
        <f>C157*F157</f>
        <v>0</v>
      </c>
      <c r="H157" s="13">
        <f>D157+F157</f>
        <v>0</v>
      </c>
      <c r="I157" s="13">
        <f>E157+G157</f>
        <v>0</v>
      </c>
      <c r="J157" s="3"/>
      <c r="K157" s="3"/>
    </row>
    <row r="158" spans="1:11" ht="15.75">
      <c r="A158" s="12" t="s">
        <v>107</v>
      </c>
      <c r="B158" s="12" t="s">
        <v>63</v>
      </c>
      <c r="C158" s="13">
        <v>1</v>
      </c>
      <c r="D158" s="13"/>
      <c r="E158" s="13">
        <f>C158*D158</f>
        <v>0</v>
      </c>
      <c r="F158" s="13"/>
      <c r="G158" s="13">
        <f>C158*F158</f>
        <v>0</v>
      </c>
      <c r="H158" s="13">
        <f>D158+F158</f>
        <v>0</v>
      </c>
      <c r="I158" s="13">
        <f>E158+G158</f>
        <v>0</v>
      </c>
      <c r="J158" s="3"/>
      <c r="K158" s="3"/>
    </row>
    <row r="159" spans="1:11" ht="16.5">
      <c r="A159" s="14" t="s">
        <v>94</v>
      </c>
      <c r="B159" s="14" t="s">
        <v>14</v>
      </c>
      <c r="C159" s="15"/>
      <c r="D159" s="15"/>
      <c r="E159" s="15"/>
      <c r="F159" s="15"/>
      <c r="G159" s="15"/>
      <c r="H159" s="15"/>
      <c r="I159" s="15"/>
      <c r="J159" s="3"/>
      <c r="K159" s="3"/>
    </row>
    <row r="160" spans="1:11" ht="15.75">
      <c r="A160" s="12" t="s">
        <v>95</v>
      </c>
      <c r="B160" s="12" t="s">
        <v>63</v>
      </c>
      <c r="C160" s="13">
        <v>1</v>
      </c>
      <c r="D160" s="13"/>
      <c r="E160" s="13">
        <f>C160*D160</f>
        <v>0</v>
      </c>
      <c r="F160" s="13"/>
      <c r="G160" s="13">
        <f>C160*F160</f>
        <v>0</v>
      </c>
      <c r="H160" s="13">
        <f>D160+F160</f>
        <v>0</v>
      </c>
      <c r="I160" s="13">
        <f>E160+G160</f>
        <v>0</v>
      </c>
      <c r="J160" s="3"/>
      <c r="K160" s="3"/>
    </row>
    <row r="161" spans="1:11" ht="16.5">
      <c r="A161" s="14" t="s">
        <v>96</v>
      </c>
      <c r="B161" s="14" t="s">
        <v>14</v>
      </c>
      <c r="C161" s="15"/>
      <c r="D161" s="15"/>
      <c r="E161" s="15"/>
      <c r="F161" s="15"/>
      <c r="G161" s="15"/>
      <c r="H161" s="15"/>
      <c r="I161" s="15"/>
      <c r="J161" s="3"/>
      <c r="K161" s="3"/>
    </row>
    <row r="162" spans="1:11" ht="15.75">
      <c r="A162" s="12" t="s">
        <v>97</v>
      </c>
      <c r="B162" s="12" t="s">
        <v>63</v>
      </c>
      <c r="C162" s="13">
        <v>2</v>
      </c>
      <c r="D162" s="13"/>
      <c r="E162" s="13">
        <f>C162*D162</f>
        <v>0</v>
      </c>
      <c r="F162" s="13"/>
      <c r="G162" s="13">
        <f>C162*F162</f>
        <v>0</v>
      </c>
      <c r="H162" s="13">
        <f>D162+F162</f>
        <v>0</v>
      </c>
      <c r="I162" s="13">
        <f>E162+G162</f>
        <v>0</v>
      </c>
      <c r="J162" s="3"/>
      <c r="K162" s="3"/>
    </row>
    <row r="163" spans="1:11" ht="16.5">
      <c r="A163" s="14" t="s">
        <v>98</v>
      </c>
      <c r="B163" s="14" t="s">
        <v>14</v>
      </c>
      <c r="C163" s="15"/>
      <c r="D163" s="15"/>
      <c r="E163" s="15"/>
      <c r="F163" s="15"/>
      <c r="G163" s="15"/>
      <c r="H163" s="15"/>
      <c r="I163" s="15"/>
      <c r="J163" s="3"/>
      <c r="K163" s="3"/>
    </row>
    <row r="164" spans="1:11" ht="15.75">
      <c r="A164" s="12" t="s">
        <v>99</v>
      </c>
      <c r="B164" s="12" t="s">
        <v>63</v>
      </c>
      <c r="C164" s="13">
        <v>1</v>
      </c>
      <c r="D164" s="13"/>
      <c r="E164" s="13">
        <f>C164*D164</f>
        <v>0</v>
      </c>
      <c r="F164" s="13"/>
      <c r="G164" s="13">
        <f>C164*F164</f>
        <v>0</v>
      </c>
      <c r="H164" s="13">
        <f>D164+F164</f>
        <v>0</v>
      </c>
      <c r="I164" s="13">
        <f>E164+G164</f>
        <v>0</v>
      </c>
      <c r="J164" s="3"/>
      <c r="K164" s="3"/>
    </row>
    <row r="165" spans="1:11" ht="16.5">
      <c r="A165" s="14" t="s">
        <v>100</v>
      </c>
      <c r="B165" s="14" t="s">
        <v>14</v>
      </c>
      <c r="C165" s="15"/>
      <c r="D165" s="15"/>
      <c r="E165" s="15"/>
      <c r="F165" s="15"/>
      <c r="G165" s="15"/>
      <c r="H165" s="15"/>
      <c r="I165" s="15"/>
      <c r="J165" s="3"/>
      <c r="K165" s="3"/>
    </row>
    <row r="166" spans="1:11" ht="15.75">
      <c r="A166" s="12" t="s">
        <v>101</v>
      </c>
      <c r="B166" s="12" t="s">
        <v>63</v>
      </c>
      <c r="C166" s="13">
        <v>1</v>
      </c>
      <c r="D166" s="13"/>
      <c r="E166" s="13">
        <f>C166*D166</f>
        <v>0</v>
      </c>
      <c r="F166" s="13"/>
      <c r="G166" s="13">
        <f>C166*F166</f>
        <v>0</v>
      </c>
      <c r="H166" s="13">
        <f>D166+F166</f>
        <v>0</v>
      </c>
      <c r="I166" s="13">
        <f>E166+G166</f>
        <v>0</v>
      </c>
      <c r="J166" s="3"/>
      <c r="K166" s="3"/>
    </row>
    <row r="167" spans="1:11" ht="16.5">
      <c r="A167" s="14" t="s">
        <v>102</v>
      </c>
      <c r="B167" s="14" t="s">
        <v>14</v>
      </c>
      <c r="C167" s="15"/>
      <c r="D167" s="15"/>
      <c r="E167" s="15"/>
      <c r="F167" s="15"/>
      <c r="G167" s="15"/>
      <c r="H167" s="15"/>
      <c r="I167" s="15"/>
      <c r="J167" s="3"/>
      <c r="K167" s="3"/>
    </row>
    <row r="168" spans="1:11" ht="15.75">
      <c r="A168" s="12" t="s">
        <v>103</v>
      </c>
      <c r="B168" s="12" t="s">
        <v>63</v>
      </c>
      <c r="C168" s="13">
        <v>10</v>
      </c>
      <c r="D168" s="13"/>
      <c r="E168" s="13">
        <f>C168*D168</f>
        <v>0</v>
      </c>
      <c r="F168" s="13"/>
      <c r="G168" s="13">
        <f>C168*F168</f>
        <v>0</v>
      </c>
      <c r="H168" s="13">
        <f>D168+F168</f>
        <v>0</v>
      </c>
      <c r="I168" s="13">
        <f>E168+G168</f>
        <v>0</v>
      </c>
      <c r="J168" s="3"/>
      <c r="K168" s="3"/>
    </row>
    <row r="169" spans="1:11" ht="15.75">
      <c r="A169" s="12" t="s">
        <v>104</v>
      </c>
      <c r="B169" s="12" t="s">
        <v>63</v>
      </c>
      <c r="C169" s="13">
        <v>15</v>
      </c>
      <c r="D169" s="13"/>
      <c r="E169" s="13">
        <f>C169*D169</f>
        <v>0</v>
      </c>
      <c r="F169" s="13"/>
      <c r="G169" s="13">
        <f>C169*F169</f>
        <v>0</v>
      </c>
      <c r="H169" s="13">
        <f>D169+F169</f>
        <v>0</v>
      </c>
      <c r="I169" s="13">
        <f>E169+G169</f>
        <v>0</v>
      </c>
      <c r="J169" s="3"/>
      <c r="K169" s="3"/>
    </row>
    <row r="170" spans="1:11" ht="18">
      <c r="A170" s="4" t="s">
        <v>120</v>
      </c>
      <c r="B170" s="4" t="s">
        <v>14</v>
      </c>
      <c r="C170" s="11"/>
      <c r="D170" s="11"/>
      <c r="E170" s="11">
        <f>SUM(E141:E169)</f>
        <v>0</v>
      </c>
      <c r="F170" s="11"/>
      <c r="G170" s="11">
        <f>SUM(G141:G169)</f>
        <v>0</v>
      </c>
      <c r="H170" s="11"/>
      <c r="I170" s="11">
        <f>SUM(I141:I169)</f>
        <v>0</v>
      </c>
      <c r="J170" s="3"/>
      <c r="K170" s="3"/>
    </row>
    <row r="171" spans="1:11" ht="18">
      <c r="A171" s="4" t="s">
        <v>121</v>
      </c>
      <c r="B171" s="4" t="s">
        <v>14</v>
      </c>
      <c r="C171" s="11"/>
      <c r="D171" s="11"/>
      <c r="E171" s="11"/>
      <c r="F171" s="11"/>
      <c r="G171" s="11"/>
      <c r="H171" s="11"/>
      <c r="I171" s="11"/>
      <c r="J171" s="3"/>
      <c r="K171" s="3"/>
    </row>
    <row r="172" spans="1:11" ht="16.5">
      <c r="A172" s="14" t="s">
        <v>76</v>
      </c>
      <c r="B172" s="14" t="s">
        <v>14</v>
      </c>
      <c r="C172" s="15"/>
      <c r="D172" s="15"/>
      <c r="E172" s="15"/>
      <c r="F172" s="15"/>
      <c r="G172" s="15"/>
      <c r="H172" s="15"/>
      <c r="I172" s="15"/>
      <c r="J172" s="3"/>
      <c r="K172" s="3"/>
    </row>
    <row r="173" spans="1:11" ht="15.75">
      <c r="A173" s="12" t="s">
        <v>77</v>
      </c>
      <c r="B173" s="12" t="s">
        <v>14</v>
      </c>
      <c r="C173" s="13"/>
      <c r="D173" s="13"/>
      <c r="E173" s="13"/>
      <c r="F173" s="13"/>
      <c r="G173" s="13"/>
      <c r="H173" s="13">
        <f t="shared" ref="H173:I177" si="8">D173+F173</f>
        <v>0</v>
      </c>
      <c r="I173" s="13">
        <f t="shared" si="8"/>
        <v>0</v>
      </c>
      <c r="J173" s="3"/>
      <c r="K173" s="3"/>
    </row>
    <row r="174" spans="1:11" ht="15.75">
      <c r="A174" s="12" t="s">
        <v>110</v>
      </c>
      <c r="B174" s="12" t="s">
        <v>63</v>
      </c>
      <c r="C174" s="13">
        <v>1</v>
      </c>
      <c r="D174" s="13"/>
      <c r="E174" s="13">
        <f>C174*D174</f>
        <v>0</v>
      </c>
      <c r="F174" s="13"/>
      <c r="G174" s="13">
        <f>C174*F174</f>
        <v>0</v>
      </c>
      <c r="H174" s="13">
        <f t="shared" si="8"/>
        <v>0</v>
      </c>
      <c r="I174" s="13">
        <f t="shared" si="8"/>
        <v>0</v>
      </c>
      <c r="J174" s="3"/>
      <c r="K174" s="3"/>
    </row>
    <row r="175" spans="1:11" ht="15.75">
      <c r="A175" s="12" t="s">
        <v>111</v>
      </c>
      <c r="B175" s="12" t="s">
        <v>63</v>
      </c>
      <c r="C175" s="13">
        <v>1</v>
      </c>
      <c r="D175" s="13"/>
      <c r="E175" s="13">
        <f>C175*D175</f>
        <v>0</v>
      </c>
      <c r="F175" s="13"/>
      <c r="G175" s="13">
        <f>C175*F175</f>
        <v>0</v>
      </c>
      <c r="H175" s="13">
        <f t="shared" si="8"/>
        <v>0</v>
      </c>
      <c r="I175" s="13">
        <f t="shared" si="8"/>
        <v>0</v>
      </c>
      <c r="J175" s="3"/>
      <c r="K175" s="3"/>
    </row>
    <row r="176" spans="1:11" ht="15.75">
      <c r="A176" s="12" t="s">
        <v>80</v>
      </c>
      <c r="B176" s="12" t="s">
        <v>63</v>
      </c>
      <c r="C176" s="13">
        <v>1</v>
      </c>
      <c r="D176" s="13"/>
      <c r="E176" s="13">
        <f>C176*D176</f>
        <v>0</v>
      </c>
      <c r="F176" s="13"/>
      <c r="G176" s="13">
        <f>C176*F176</f>
        <v>0</v>
      </c>
      <c r="H176" s="13">
        <f t="shared" si="8"/>
        <v>0</v>
      </c>
      <c r="I176" s="13">
        <f t="shared" si="8"/>
        <v>0</v>
      </c>
      <c r="J176" s="3"/>
      <c r="K176" s="3"/>
    </row>
    <row r="177" spans="1:11" ht="15.75">
      <c r="A177" s="12" t="s">
        <v>81</v>
      </c>
      <c r="B177" s="12" t="s">
        <v>63</v>
      </c>
      <c r="C177" s="13">
        <v>1</v>
      </c>
      <c r="D177" s="13"/>
      <c r="E177" s="13">
        <f>C177*D177</f>
        <v>0</v>
      </c>
      <c r="F177" s="13"/>
      <c r="G177" s="13">
        <f>C177*F177</f>
        <v>0</v>
      </c>
      <c r="H177" s="13">
        <f t="shared" si="8"/>
        <v>0</v>
      </c>
      <c r="I177" s="13">
        <f t="shared" si="8"/>
        <v>0</v>
      </c>
      <c r="J177" s="3"/>
      <c r="K177" s="3"/>
    </row>
    <row r="178" spans="1:11" ht="16.5">
      <c r="A178" s="14" t="s">
        <v>82</v>
      </c>
      <c r="B178" s="14" t="s">
        <v>14</v>
      </c>
      <c r="C178" s="15"/>
      <c r="D178" s="15"/>
      <c r="E178" s="15"/>
      <c r="F178" s="15"/>
      <c r="G178" s="15"/>
      <c r="H178" s="15"/>
      <c r="I178" s="15"/>
      <c r="J178" s="3"/>
      <c r="K178" s="3"/>
    </row>
    <row r="179" spans="1:11" ht="15.75">
      <c r="A179" s="12" t="s">
        <v>83</v>
      </c>
      <c r="B179" s="12" t="s">
        <v>63</v>
      </c>
      <c r="C179" s="13">
        <v>1</v>
      </c>
      <c r="D179" s="13"/>
      <c r="E179" s="13">
        <f>C179*D179</f>
        <v>0</v>
      </c>
      <c r="F179" s="13"/>
      <c r="G179" s="13">
        <f>C179*F179</f>
        <v>0</v>
      </c>
      <c r="H179" s="13">
        <f>D179+F179</f>
        <v>0</v>
      </c>
      <c r="I179" s="13">
        <f>E179+G179</f>
        <v>0</v>
      </c>
      <c r="J179" s="3"/>
      <c r="K179" s="3"/>
    </row>
    <row r="180" spans="1:11" ht="16.5">
      <c r="A180" s="14" t="s">
        <v>84</v>
      </c>
      <c r="B180" s="14" t="s">
        <v>14</v>
      </c>
      <c r="C180" s="15"/>
      <c r="D180" s="15"/>
      <c r="E180" s="15"/>
      <c r="F180" s="15"/>
      <c r="G180" s="15"/>
      <c r="H180" s="15"/>
      <c r="I180" s="15"/>
      <c r="J180" s="3"/>
      <c r="K180" s="3"/>
    </row>
    <row r="181" spans="1:11" ht="15.75">
      <c r="A181" s="12" t="s">
        <v>122</v>
      </c>
      <c r="B181" s="12" t="s">
        <v>86</v>
      </c>
      <c r="C181" s="13">
        <v>1</v>
      </c>
      <c r="D181" s="13"/>
      <c r="E181" s="13">
        <f>C181*D181</f>
        <v>0</v>
      </c>
      <c r="F181" s="13"/>
      <c r="G181" s="13">
        <f>C181*F181</f>
        <v>0</v>
      </c>
      <c r="H181" s="13">
        <f>D181+F181</f>
        <v>0</v>
      </c>
      <c r="I181" s="13">
        <f>E181+G181</f>
        <v>0</v>
      </c>
      <c r="J181" s="3"/>
      <c r="K181" s="3"/>
    </row>
    <row r="182" spans="1:11" ht="16.5">
      <c r="A182" s="14" t="s">
        <v>87</v>
      </c>
      <c r="B182" s="14" t="s">
        <v>14</v>
      </c>
      <c r="C182" s="15"/>
      <c r="D182" s="15"/>
      <c r="E182" s="15"/>
      <c r="F182" s="15"/>
      <c r="G182" s="15"/>
      <c r="H182" s="15"/>
      <c r="I182" s="15"/>
      <c r="J182" s="3"/>
      <c r="K182" s="3"/>
    </row>
    <row r="183" spans="1:11" ht="15.75">
      <c r="A183" s="12" t="s">
        <v>88</v>
      </c>
      <c r="B183" s="12" t="s">
        <v>86</v>
      </c>
      <c r="C183" s="13">
        <v>4</v>
      </c>
      <c r="D183" s="13"/>
      <c r="E183" s="13">
        <f>C183*D183</f>
        <v>0</v>
      </c>
      <c r="F183" s="13"/>
      <c r="G183" s="13">
        <f>C183*F183</f>
        <v>0</v>
      </c>
      <c r="H183" s="13">
        <f>D183+F183</f>
        <v>0</v>
      </c>
      <c r="I183" s="13">
        <f>E183+G183</f>
        <v>0</v>
      </c>
      <c r="J183" s="3"/>
      <c r="K183" s="3"/>
    </row>
    <row r="184" spans="1:11" ht="15.75">
      <c r="A184" s="12" t="s">
        <v>89</v>
      </c>
      <c r="B184" s="12" t="s">
        <v>86</v>
      </c>
      <c r="C184" s="13">
        <v>12</v>
      </c>
      <c r="D184" s="13"/>
      <c r="E184" s="13">
        <f>C184*D184</f>
        <v>0</v>
      </c>
      <c r="F184" s="13"/>
      <c r="G184" s="13">
        <f>C184*F184</f>
        <v>0</v>
      </c>
      <c r="H184" s="13">
        <f>D184+F184</f>
        <v>0</v>
      </c>
      <c r="I184" s="13">
        <f>E184+G184</f>
        <v>0</v>
      </c>
      <c r="J184" s="3"/>
      <c r="K184" s="3"/>
    </row>
    <row r="185" spans="1:11" ht="16.5">
      <c r="A185" s="14" t="s">
        <v>90</v>
      </c>
      <c r="B185" s="14" t="s">
        <v>14</v>
      </c>
      <c r="C185" s="15"/>
      <c r="D185" s="15"/>
      <c r="E185" s="15"/>
      <c r="F185" s="15"/>
      <c r="G185" s="15"/>
      <c r="H185" s="15"/>
      <c r="I185" s="15"/>
      <c r="J185" s="3"/>
      <c r="K185" s="3"/>
    </row>
    <row r="186" spans="1:11" ht="15.75">
      <c r="A186" s="12" t="s">
        <v>91</v>
      </c>
      <c r="B186" s="12" t="s">
        <v>63</v>
      </c>
      <c r="C186" s="13">
        <v>1</v>
      </c>
      <c r="D186" s="13"/>
      <c r="E186" s="13">
        <f>C186*D186</f>
        <v>0</v>
      </c>
      <c r="F186" s="13"/>
      <c r="G186" s="13">
        <f>C186*F186</f>
        <v>0</v>
      </c>
      <c r="H186" s="13">
        <f>D186+F186</f>
        <v>0</v>
      </c>
      <c r="I186" s="13">
        <f>E186+G186</f>
        <v>0</v>
      </c>
      <c r="J186" s="3"/>
      <c r="K186" s="3"/>
    </row>
    <row r="187" spans="1:11" ht="16.5">
      <c r="A187" s="14" t="s">
        <v>92</v>
      </c>
      <c r="B187" s="14" t="s">
        <v>14</v>
      </c>
      <c r="C187" s="15"/>
      <c r="D187" s="15"/>
      <c r="E187" s="15"/>
      <c r="F187" s="15"/>
      <c r="G187" s="15"/>
      <c r="H187" s="15"/>
      <c r="I187" s="15"/>
      <c r="J187" s="3"/>
      <c r="K187" s="3"/>
    </row>
    <row r="188" spans="1:11" ht="15.75">
      <c r="A188" s="12" t="s">
        <v>93</v>
      </c>
      <c r="B188" s="12" t="s">
        <v>63</v>
      </c>
      <c r="C188" s="13">
        <v>1</v>
      </c>
      <c r="D188" s="13"/>
      <c r="E188" s="13">
        <f>C188*D188</f>
        <v>0</v>
      </c>
      <c r="F188" s="13"/>
      <c r="G188" s="13">
        <f>C188*F188</f>
        <v>0</v>
      </c>
      <c r="H188" s="13">
        <f>D188+F188</f>
        <v>0</v>
      </c>
      <c r="I188" s="13">
        <f>E188+G188</f>
        <v>0</v>
      </c>
      <c r="J188" s="3"/>
      <c r="K188" s="3"/>
    </row>
    <row r="189" spans="1:11" ht="15.75">
      <c r="A189" s="12" t="s">
        <v>107</v>
      </c>
      <c r="B189" s="12" t="s">
        <v>63</v>
      </c>
      <c r="C189" s="13">
        <v>1</v>
      </c>
      <c r="D189" s="13"/>
      <c r="E189" s="13">
        <f>C189*D189</f>
        <v>0</v>
      </c>
      <c r="F189" s="13"/>
      <c r="G189" s="13">
        <f>C189*F189</f>
        <v>0</v>
      </c>
      <c r="H189" s="13">
        <f>D189+F189</f>
        <v>0</v>
      </c>
      <c r="I189" s="13">
        <f>E189+G189</f>
        <v>0</v>
      </c>
      <c r="J189" s="3"/>
      <c r="K189" s="3"/>
    </row>
    <row r="190" spans="1:11" ht="16.5">
      <c r="A190" s="14" t="s">
        <v>94</v>
      </c>
      <c r="B190" s="14" t="s">
        <v>14</v>
      </c>
      <c r="C190" s="15"/>
      <c r="D190" s="15"/>
      <c r="E190" s="15"/>
      <c r="F190" s="15"/>
      <c r="G190" s="15"/>
      <c r="H190" s="15"/>
      <c r="I190" s="15"/>
      <c r="J190" s="3"/>
      <c r="K190" s="3"/>
    </row>
    <row r="191" spans="1:11" ht="15.75">
      <c r="A191" s="12" t="s">
        <v>95</v>
      </c>
      <c r="B191" s="12" t="s">
        <v>63</v>
      </c>
      <c r="C191" s="13">
        <v>1</v>
      </c>
      <c r="D191" s="13"/>
      <c r="E191" s="13">
        <f>C191*D191</f>
        <v>0</v>
      </c>
      <c r="F191" s="13"/>
      <c r="G191" s="13">
        <f>C191*F191</f>
        <v>0</v>
      </c>
      <c r="H191" s="13">
        <f>D191+F191</f>
        <v>0</v>
      </c>
      <c r="I191" s="13">
        <f>E191+G191</f>
        <v>0</v>
      </c>
      <c r="J191" s="3"/>
      <c r="K191" s="3"/>
    </row>
    <row r="192" spans="1:11" ht="16.5">
      <c r="A192" s="14" t="s">
        <v>96</v>
      </c>
      <c r="B192" s="14" t="s">
        <v>14</v>
      </c>
      <c r="C192" s="15"/>
      <c r="D192" s="15"/>
      <c r="E192" s="15"/>
      <c r="F192" s="15"/>
      <c r="G192" s="15"/>
      <c r="H192" s="15"/>
      <c r="I192" s="15"/>
      <c r="J192" s="3"/>
      <c r="K192" s="3"/>
    </row>
    <row r="193" spans="1:11" ht="15.75">
      <c r="A193" s="12" t="s">
        <v>97</v>
      </c>
      <c r="B193" s="12" t="s">
        <v>63</v>
      </c>
      <c r="C193" s="13">
        <v>2</v>
      </c>
      <c r="D193" s="13"/>
      <c r="E193" s="13">
        <f>C193*D193</f>
        <v>0</v>
      </c>
      <c r="F193" s="13"/>
      <c r="G193" s="13">
        <f>C193*F193</f>
        <v>0</v>
      </c>
      <c r="H193" s="13">
        <f>D193+F193</f>
        <v>0</v>
      </c>
      <c r="I193" s="13">
        <f>E193+G193</f>
        <v>0</v>
      </c>
      <c r="J193" s="3"/>
      <c r="K193" s="3"/>
    </row>
    <row r="194" spans="1:11" ht="16.5">
      <c r="A194" s="14" t="s">
        <v>98</v>
      </c>
      <c r="B194" s="14" t="s">
        <v>14</v>
      </c>
      <c r="C194" s="15"/>
      <c r="D194" s="15"/>
      <c r="E194" s="15"/>
      <c r="F194" s="15"/>
      <c r="G194" s="15"/>
      <c r="H194" s="15"/>
      <c r="I194" s="15"/>
      <c r="J194" s="3"/>
      <c r="K194" s="3"/>
    </row>
    <row r="195" spans="1:11" ht="15.75">
      <c r="A195" s="12" t="s">
        <v>99</v>
      </c>
      <c r="B195" s="12" t="s">
        <v>63</v>
      </c>
      <c r="C195" s="13">
        <v>1</v>
      </c>
      <c r="D195" s="13"/>
      <c r="E195" s="13">
        <f>C195*D195</f>
        <v>0</v>
      </c>
      <c r="F195" s="13"/>
      <c r="G195" s="13">
        <f>C195*F195</f>
        <v>0</v>
      </c>
      <c r="H195" s="13">
        <f>D195+F195</f>
        <v>0</v>
      </c>
      <c r="I195" s="13">
        <f>E195+G195</f>
        <v>0</v>
      </c>
      <c r="J195" s="3"/>
      <c r="K195" s="3"/>
    </row>
    <row r="196" spans="1:11" ht="16.5">
      <c r="A196" s="14" t="s">
        <v>100</v>
      </c>
      <c r="B196" s="14" t="s">
        <v>14</v>
      </c>
      <c r="C196" s="15"/>
      <c r="D196" s="15"/>
      <c r="E196" s="15"/>
      <c r="F196" s="15"/>
      <c r="G196" s="15"/>
      <c r="H196" s="15"/>
      <c r="I196" s="15"/>
      <c r="J196" s="3"/>
      <c r="K196" s="3"/>
    </row>
    <row r="197" spans="1:11" ht="15.75">
      <c r="A197" s="12" t="s">
        <v>101</v>
      </c>
      <c r="B197" s="12" t="s">
        <v>63</v>
      </c>
      <c r="C197" s="13">
        <v>1</v>
      </c>
      <c r="D197" s="13"/>
      <c r="E197" s="13">
        <f>C197*D197</f>
        <v>0</v>
      </c>
      <c r="F197" s="13"/>
      <c r="G197" s="13">
        <f>C197*F197</f>
        <v>0</v>
      </c>
      <c r="H197" s="13">
        <f>D197+F197</f>
        <v>0</v>
      </c>
      <c r="I197" s="13">
        <f>E197+G197</f>
        <v>0</v>
      </c>
      <c r="J197" s="3"/>
      <c r="K197" s="3"/>
    </row>
    <row r="198" spans="1:11" ht="16.5">
      <c r="A198" s="14" t="s">
        <v>102</v>
      </c>
      <c r="B198" s="14" t="s">
        <v>14</v>
      </c>
      <c r="C198" s="15"/>
      <c r="D198" s="15"/>
      <c r="E198" s="15"/>
      <c r="F198" s="15"/>
      <c r="G198" s="15"/>
      <c r="H198" s="15"/>
      <c r="I198" s="15"/>
      <c r="J198" s="3"/>
      <c r="K198" s="3"/>
    </row>
    <row r="199" spans="1:11" ht="15.75">
      <c r="A199" s="12" t="s">
        <v>103</v>
      </c>
      <c r="B199" s="12" t="s">
        <v>63</v>
      </c>
      <c r="C199" s="13">
        <v>10</v>
      </c>
      <c r="D199" s="13"/>
      <c r="E199" s="13">
        <f>C199*D199</f>
        <v>0</v>
      </c>
      <c r="F199" s="13"/>
      <c r="G199" s="13">
        <f>C199*F199</f>
        <v>0</v>
      </c>
      <c r="H199" s="13">
        <f>D199+F199</f>
        <v>0</v>
      </c>
      <c r="I199" s="13">
        <f>E199+G199</f>
        <v>0</v>
      </c>
      <c r="J199" s="3"/>
      <c r="K199" s="3"/>
    </row>
    <row r="200" spans="1:11" ht="15.75">
      <c r="A200" s="12" t="s">
        <v>104</v>
      </c>
      <c r="B200" s="12" t="s">
        <v>63</v>
      </c>
      <c r="C200" s="13">
        <v>15</v>
      </c>
      <c r="D200" s="13"/>
      <c r="E200" s="13">
        <f>C200*D200</f>
        <v>0</v>
      </c>
      <c r="F200" s="13"/>
      <c r="G200" s="13">
        <f>C200*F200</f>
        <v>0</v>
      </c>
      <c r="H200" s="13">
        <f>D200+F200</f>
        <v>0</v>
      </c>
      <c r="I200" s="13">
        <f>E200+G200</f>
        <v>0</v>
      </c>
      <c r="J200" s="3"/>
      <c r="K200" s="3"/>
    </row>
    <row r="201" spans="1:11" ht="18">
      <c r="A201" s="4" t="s">
        <v>123</v>
      </c>
      <c r="B201" s="4" t="s">
        <v>14</v>
      </c>
      <c r="C201" s="11"/>
      <c r="D201" s="11"/>
      <c r="E201" s="11">
        <f>SUM(E172:E200)</f>
        <v>0</v>
      </c>
      <c r="F201" s="11"/>
      <c r="G201" s="11">
        <f>SUM(G172:G200)</f>
        <v>0</v>
      </c>
      <c r="H201" s="11"/>
      <c r="I201" s="11">
        <f>SUM(I172:I200)</f>
        <v>0</v>
      </c>
      <c r="J201" s="3"/>
      <c r="K201" s="3"/>
    </row>
    <row r="202" spans="1:11" ht="18">
      <c r="A202" s="4" t="s">
        <v>124</v>
      </c>
      <c r="B202" s="4" t="s">
        <v>14</v>
      </c>
      <c r="C202" s="11"/>
      <c r="D202" s="11"/>
      <c r="E202" s="11"/>
      <c r="F202" s="11"/>
      <c r="G202" s="11"/>
      <c r="H202" s="11"/>
      <c r="I202" s="11"/>
      <c r="J202" s="3"/>
      <c r="K202" s="3"/>
    </row>
    <row r="203" spans="1:11" ht="16.5">
      <c r="A203" s="14" t="s">
        <v>76</v>
      </c>
      <c r="B203" s="14" t="s">
        <v>14</v>
      </c>
      <c r="C203" s="15"/>
      <c r="D203" s="15"/>
      <c r="E203" s="15"/>
      <c r="F203" s="15"/>
      <c r="G203" s="15"/>
      <c r="H203" s="15"/>
      <c r="I203" s="15"/>
      <c r="J203" s="3"/>
      <c r="K203" s="3"/>
    </row>
    <row r="204" spans="1:11" ht="15.75">
      <c r="A204" s="12" t="s">
        <v>77</v>
      </c>
      <c r="B204" s="12" t="s">
        <v>14</v>
      </c>
      <c r="C204" s="13"/>
      <c r="D204" s="13"/>
      <c r="E204" s="13"/>
      <c r="F204" s="13"/>
      <c r="G204" s="13"/>
      <c r="H204" s="13">
        <f t="shared" ref="H204:I208" si="9">D204+F204</f>
        <v>0</v>
      </c>
      <c r="I204" s="13">
        <f t="shared" si="9"/>
        <v>0</v>
      </c>
      <c r="J204" s="3"/>
      <c r="K204" s="3"/>
    </row>
    <row r="205" spans="1:11" ht="15.75">
      <c r="A205" s="12" t="s">
        <v>78</v>
      </c>
      <c r="B205" s="12" t="s">
        <v>63</v>
      </c>
      <c r="C205" s="13">
        <v>1</v>
      </c>
      <c r="D205" s="13"/>
      <c r="E205" s="13">
        <f>C205*D205</f>
        <v>0</v>
      </c>
      <c r="F205" s="13"/>
      <c r="G205" s="13">
        <f>C205*F205</f>
        <v>0</v>
      </c>
      <c r="H205" s="13">
        <f t="shared" si="9"/>
        <v>0</v>
      </c>
      <c r="I205" s="13">
        <f t="shared" si="9"/>
        <v>0</v>
      </c>
      <c r="J205" s="3"/>
      <c r="K205" s="3"/>
    </row>
    <row r="206" spans="1:11" ht="15.75">
      <c r="A206" s="12" t="s">
        <v>79</v>
      </c>
      <c r="B206" s="12" t="s">
        <v>63</v>
      </c>
      <c r="C206" s="13">
        <v>1</v>
      </c>
      <c r="D206" s="13"/>
      <c r="E206" s="13">
        <f>C206*D206</f>
        <v>0</v>
      </c>
      <c r="F206" s="13"/>
      <c r="G206" s="13">
        <f>C206*F206</f>
        <v>0</v>
      </c>
      <c r="H206" s="13">
        <f t="shared" si="9"/>
        <v>0</v>
      </c>
      <c r="I206" s="13">
        <f t="shared" si="9"/>
        <v>0</v>
      </c>
      <c r="J206" s="3"/>
      <c r="K206" s="3"/>
    </row>
    <row r="207" spans="1:11" ht="15.75">
      <c r="A207" s="12" t="s">
        <v>80</v>
      </c>
      <c r="B207" s="12" t="s">
        <v>63</v>
      </c>
      <c r="C207" s="13">
        <v>1</v>
      </c>
      <c r="D207" s="13"/>
      <c r="E207" s="13">
        <f>C207*D207</f>
        <v>0</v>
      </c>
      <c r="F207" s="13"/>
      <c r="G207" s="13">
        <f>C207*F207</f>
        <v>0</v>
      </c>
      <c r="H207" s="13">
        <f t="shared" si="9"/>
        <v>0</v>
      </c>
      <c r="I207" s="13">
        <f t="shared" si="9"/>
        <v>0</v>
      </c>
      <c r="J207" s="3"/>
      <c r="K207" s="3"/>
    </row>
    <row r="208" spans="1:11" ht="15.75">
      <c r="A208" s="12" t="s">
        <v>81</v>
      </c>
      <c r="B208" s="12" t="s">
        <v>63</v>
      </c>
      <c r="C208" s="13">
        <v>1</v>
      </c>
      <c r="D208" s="13"/>
      <c r="E208" s="13">
        <f>C208*D208</f>
        <v>0</v>
      </c>
      <c r="F208" s="13"/>
      <c r="G208" s="13">
        <f>C208*F208</f>
        <v>0</v>
      </c>
      <c r="H208" s="13">
        <f t="shared" si="9"/>
        <v>0</v>
      </c>
      <c r="I208" s="13">
        <f t="shared" si="9"/>
        <v>0</v>
      </c>
      <c r="J208" s="3"/>
      <c r="K208" s="3"/>
    </row>
    <row r="209" spans="1:11" ht="16.5">
      <c r="A209" s="14" t="s">
        <v>82</v>
      </c>
      <c r="B209" s="14" t="s">
        <v>14</v>
      </c>
      <c r="C209" s="15"/>
      <c r="D209" s="15"/>
      <c r="E209" s="15"/>
      <c r="F209" s="15"/>
      <c r="G209" s="15"/>
      <c r="H209" s="15"/>
      <c r="I209" s="15"/>
      <c r="J209" s="3"/>
      <c r="K209" s="3"/>
    </row>
    <row r="210" spans="1:11" ht="15.75">
      <c r="A210" s="12" t="s">
        <v>83</v>
      </c>
      <c r="B210" s="12" t="s">
        <v>63</v>
      </c>
      <c r="C210" s="13">
        <v>1</v>
      </c>
      <c r="D210" s="13"/>
      <c r="E210" s="13">
        <f>C210*D210</f>
        <v>0</v>
      </c>
      <c r="F210" s="13"/>
      <c r="G210" s="13">
        <f>C210*F210</f>
        <v>0</v>
      </c>
      <c r="H210" s="13">
        <f>D210+F210</f>
        <v>0</v>
      </c>
      <c r="I210" s="13">
        <f>E210+G210</f>
        <v>0</v>
      </c>
      <c r="J210" s="3"/>
      <c r="K210" s="3"/>
    </row>
    <row r="211" spans="1:11" ht="16.5">
      <c r="A211" s="14" t="s">
        <v>84</v>
      </c>
      <c r="B211" s="14" t="s">
        <v>14</v>
      </c>
      <c r="C211" s="15"/>
      <c r="D211" s="15"/>
      <c r="E211" s="15"/>
      <c r="F211" s="15"/>
      <c r="G211" s="15"/>
      <c r="H211" s="15"/>
      <c r="I211" s="15"/>
      <c r="J211" s="3"/>
      <c r="K211" s="3"/>
    </row>
    <row r="212" spans="1:11" ht="15.75">
      <c r="A212" s="12" t="s">
        <v>125</v>
      </c>
      <c r="B212" s="12" t="s">
        <v>86</v>
      </c>
      <c r="C212" s="13">
        <v>1</v>
      </c>
      <c r="D212" s="13"/>
      <c r="E212" s="13">
        <f>C212*D212</f>
        <v>0</v>
      </c>
      <c r="F212" s="13"/>
      <c r="G212" s="13">
        <f>C212*F212</f>
        <v>0</v>
      </c>
      <c r="H212" s="13">
        <f>D212+F212</f>
        <v>0</v>
      </c>
      <c r="I212" s="13">
        <f>E212+G212</f>
        <v>0</v>
      </c>
      <c r="J212" s="3"/>
      <c r="K212" s="3"/>
    </row>
    <row r="213" spans="1:11" ht="16.5">
      <c r="A213" s="14" t="s">
        <v>87</v>
      </c>
      <c r="B213" s="14" t="s">
        <v>14</v>
      </c>
      <c r="C213" s="15"/>
      <c r="D213" s="15"/>
      <c r="E213" s="15"/>
      <c r="F213" s="15"/>
      <c r="G213" s="15"/>
      <c r="H213" s="15"/>
      <c r="I213" s="15"/>
      <c r="J213" s="3"/>
      <c r="K213" s="3"/>
    </row>
    <row r="214" spans="1:11" ht="15.75">
      <c r="A214" s="12" t="s">
        <v>88</v>
      </c>
      <c r="B214" s="12" t="s">
        <v>86</v>
      </c>
      <c r="C214" s="13">
        <v>4</v>
      </c>
      <c r="D214" s="13"/>
      <c r="E214" s="13">
        <f>C214*D214</f>
        <v>0</v>
      </c>
      <c r="F214" s="13"/>
      <c r="G214" s="13">
        <f>C214*F214</f>
        <v>0</v>
      </c>
      <c r="H214" s="13">
        <f>D214+F214</f>
        <v>0</v>
      </c>
      <c r="I214" s="13">
        <f>E214+G214</f>
        <v>0</v>
      </c>
      <c r="J214" s="3"/>
      <c r="K214" s="3"/>
    </row>
    <row r="215" spans="1:11" ht="15.75">
      <c r="A215" s="12" t="s">
        <v>89</v>
      </c>
      <c r="B215" s="12" t="s">
        <v>86</v>
      </c>
      <c r="C215" s="13">
        <v>12</v>
      </c>
      <c r="D215" s="13"/>
      <c r="E215" s="13">
        <f>C215*D215</f>
        <v>0</v>
      </c>
      <c r="F215" s="13"/>
      <c r="G215" s="13">
        <f>C215*F215</f>
        <v>0</v>
      </c>
      <c r="H215" s="13">
        <f>D215+F215</f>
        <v>0</v>
      </c>
      <c r="I215" s="13">
        <f>E215+G215</f>
        <v>0</v>
      </c>
      <c r="J215" s="3"/>
      <c r="K215" s="3"/>
    </row>
    <row r="216" spans="1:11" ht="16.5">
      <c r="A216" s="14" t="s">
        <v>90</v>
      </c>
      <c r="B216" s="14" t="s">
        <v>14</v>
      </c>
      <c r="C216" s="15"/>
      <c r="D216" s="15"/>
      <c r="E216" s="15"/>
      <c r="F216" s="15"/>
      <c r="G216" s="15"/>
      <c r="H216" s="15"/>
      <c r="I216" s="15"/>
      <c r="J216" s="3"/>
      <c r="K216" s="3"/>
    </row>
    <row r="217" spans="1:11" ht="15.75">
      <c r="A217" s="12" t="s">
        <v>91</v>
      </c>
      <c r="B217" s="12" t="s">
        <v>63</v>
      </c>
      <c r="C217" s="13">
        <v>1</v>
      </c>
      <c r="D217" s="13"/>
      <c r="E217" s="13">
        <f>C217*D217</f>
        <v>0</v>
      </c>
      <c r="F217" s="13"/>
      <c r="G217" s="13">
        <f>C217*F217</f>
        <v>0</v>
      </c>
      <c r="H217" s="13">
        <f>D217+F217</f>
        <v>0</v>
      </c>
      <c r="I217" s="13">
        <f>E217+G217</f>
        <v>0</v>
      </c>
      <c r="J217" s="3"/>
      <c r="K217" s="3"/>
    </row>
    <row r="218" spans="1:11" ht="16.5">
      <c r="A218" s="14" t="s">
        <v>92</v>
      </c>
      <c r="B218" s="14" t="s">
        <v>14</v>
      </c>
      <c r="C218" s="15"/>
      <c r="D218" s="15"/>
      <c r="E218" s="15"/>
      <c r="F218" s="15"/>
      <c r="G218" s="15"/>
      <c r="H218" s="15"/>
      <c r="I218" s="15"/>
      <c r="J218" s="3"/>
      <c r="K218" s="3"/>
    </row>
    <row r="219" spans="1:11" ht="15.75">
      <c r="A219" s="12" t="s">
        <v>93</v>
      </c>
      <c r="B219" s="12" t="s">
        <v>63</v>
      </c>
      <c r="C219" s="13">
        <v>1</v>
      </c>
      <c r="D219" s="13"/>
      <c r="E219" s="13">
        <f>C219*D219</f>
        <v>0</v>
      </c>
      <c r="F219" s="13"/>
      <c r="G219" s="13">
        <f>C219*F219</f>
        <v>0</v>
      </c>
      <c r="H219" s="13">
        <f>D219+F219</f>
        <v>0</v>
      </c>
      <c r="I219" s="13">
        <f>E219+G219</f>
        <v>0</v>
      </c>
      <c r="J219" s="3"/>
      <c r="K219" s="3"/>
    </row>
    <row r="220" spans="1:11" ht="15.75">
      <c r="A220" s="12" t="s">
        <v>107</v>
      </c>
      <c r="B220" s="12" t="s">
        <v>63</v>
      </c>
      <c r="C220" s="13">
        <v>1</v>
      </c>
      <c r="D220" s="13"/>
      <c r="E220" s="13">
        <f>C220*D220</f>
        <v>0</v>
      </c>
      <c r="F220" s="13"/>
      <c r="G220" s="13">
        <f>C220*F220</f>
        <v>0</v>
      </c>
      <c r="H220" s="13">
        <f>D220+F220</f>
        <v>0</v>
      </c>
      <c r="I220" s="13">
        <f>E220+G220</f>
        <v>0</v>
      </c>
      <c r="J220" s="3"/>
      <c r="K220" s="3"/>
    </row>
    <row r="221" spans="1:11" ht="16.5">
      <c r="A221" s="14" t="s">
        <v>94</v>
      </c>
      <c r="B221" s="14" t="s">
        <v>14</v>
      </c>
      <c r="C221" s="15"/>
      <c r="D221" s="15"/>
      <c r="E221" s="15"/>
      <c r="F221" s="15"/>
      <c r="G221" s="15"/>
      <c r="H221" s="15"/>
      <c r="I221" s="15"/>
      <c r="J221" s="3"/>
      <c r="K221" s="3"/>
    </row>
    <row r="222" spans="1:11" ht="15.75">
      <c r="A222" s="12" t="s">
        <v>95</v>
      </c>
      <c r="B222" s="12" t="s">
        <v>63</v>
      </c>
      <c r="C222" s="13">
        <v>1</v>
      </c>
      <c r="D222" s="13"/>
      <c r="E222" s="13">
        <f>C222*D222</f>
        <v>0</v>
      </c>
      <c r="F222" s="13"/>
      <c r="G222" s="13">
        <f>C222*F222</f>
        <v>0</v>
      </c>
      <c r="H222" s="13">
        <f>D222+F222</f>
        <v>0</v>
      </c>
      <c r="I222" s="13">
        <f>E222+G222</f>
        <v>0</v>
      </c>
      <c r="J222" s="3"/>
      <c r="K222" s="3"/>
    </row>
    <row r="223" spans="1:11" ht="16.5">
      <c r="A223" s="14" t="s">
        <v>96</v>
      </c>
      <c r="B223" s="14" t="s">
        <v>14</v>
      </c>
      <c r="C223" s="15"/>
      <c r="D223" s="15"/>
      <c r="E223" s="15"/>
      <c r="F223" s="15"/>
      <c r="G223" s="15"/>
      <c r="H223" s="15"/>
      <c r="I223" s="15"/>
      <c r="J223" s="3"/>
      <c r="K223" s="3"/>
    </row>
    <row r="224" spans="1:11" ht="15.75">
      <c r="A224" s="12" t="s">
        <v>97</v>
      </c>
      <c r="B224" s="12" t="s">
        <v>63</v>
      </c>
      <c r="C224" s="13">
        <v>2</v>
      </c>
      <c r="D224" s="13"/>
      <c r="E224" s="13">
        <f>C224*D224</f>
        <v>0</v>
      </c>
      <c r="F224" s="13"/>
      <c r="G224" s="13">
        <f>C224*F224</f>
        <v>0</v>
      </c>
      <c r="H224" s="13">
        <f>D224+F224</f>
        <v>0</v>
      </c>
      <c r="I224" s="13">
        <f>E224+G224</f>
        <v>0</v>
      </c>
      <c r="J224" s="3"/>
      <c r="K224" s="3"/>
    </row>
    <row r="225" spans="1:11" ht="16.5">
      <c r="A225" s="14" t="s">
        <v>98</v>
      </c>
      <c r="B225" s="14" t="s">
        <v>14</v>
      </c>
      <c r="C225" s="15"/>
      <c r="D225" s="15"/>
      <c r="E225" s="15"/>
      <c r="F225" s="15"/>
      <c r="G225" s="15"/>
      <c r="H225" s="15"/>
      <c r="I225" s="15"/>
      <c r="J225" s="3"/>
      <c r="K225" s="3"/>
    </row>
    <row r="226" spans="1:11" ht="15.75">
      <c r="A226" s="12" t="s">
        <v>99</v>
      </c>
      <c r="B226" s="12" t="s">
        <v>63</v>
      </c>
      <c r="C226" s="13">
        <v>1</v>
      </c>
      <c r="D226" s="13"/>
      <c r="E226" s="13">
        <f>C226*D226</f>
        <v>0</v>
      </c>
      <c r="F226" s="13"/>
      <c r="G226" s="13">
        <f>C226*F226</f>
        <v>0</v>
      </c>
      <c r="H226" s="13">
        <f>D226+F226</f>
        <v>0</v>
      </c>
      <c r="I226" s="13">
        <f>E226+G226</f>
        <v>0</v>
      </c>
      <c r="J226" s="3"/>
      <c r="K226" s="3"/>
    </row>
    <row r="227" spans="1:11" ht="16.5">
      <c r="A227" s="14" t="s">
        <v>100</v>
      </c>
      <c r="B227" s="14" t="s">
        <v>14</v>
      </c>
      <c r="C227" s="15"/>
      <c r="D227" s="15"/>
      <c r="E227" s="15"/>
      <c r="F227" s="15"/>
      <c r="G227" s="15"/>
      <c r="H227" s="15"/>
      <c r="I227" s="15"/>
      <c r="J227" s="3"/>
      <c r="K227" s="3"/>
    </row>
    <row r="228" spans="1:11" ht="15.75">
      <c r="A228" s="12" t="s">
        <v>101</v>
      </c>
      <c r="B228" s="12" t="s">
        <v>63</v>
      </c>
      <c r="C228" s="13">
        <v>1</v>
      </c>
      <c r="D228" s="13"/>
      <c r="E228" s="13">
        <f>C228*D228</f>
        <v>0</v>
      </c>
      <c r="F228" s="13"/>
      <c r="G228" s="13">
        <f>C228*F228</f>
        <v>0</v>
      </c>
      <c r="H228" s="13">
        <f>D228+F228</f>
        <v>0</v>
      </c>
      <c r="I228" s="13">
        <f>E228+G228</f>
        <v>0</v>
      </c>
      <c r="J228" s="3"/>
      <c r="K228" s="3"/>
    </row>
    <row r="229" spans="1:11" ht="16.5">
      <c r="A229" s="14" t="s">
        <v>102</v>
      </c>
      <c r="B229" s="14" t="s">
        <v>14</v>
      </c>
      <c r="C229" s="15"/>
      <c r="D229" s="15"/>
      <c r="E229" s="15"/>
      <c r="F229" s="15"/>
      <c r="G229" s="15"/>
      <c r="H229" s="15"/>
      <c r="I229" s="15"/>
      <c r="J229" s="3"/>
      <c r="K229" s="3"/>
    </row>
    <row r="230" spans="1:11" ht="15.75">
      <c r="A230" s="12" t="s">
        <v>103</v>
      </c>
      <c r="B230" s="12" t="s">
        <v>63</v>
      </c>
      <c r="C230" s="13">
        <v>10</v>
      </c>
      <c r="D230" s="13"/>
      <c r="E230" s="13">
        <f>C230*D230</f>
        <v>0</v>
      </c>
      <c r="F230" s="13"/>
      <c r="G230" s="13">
        <f>C230*F230</f>
        <v>0</v>
      </c>
      <c r="H230" s="13">
        <f>D230+F230</f>
        <v>0</v>
      </c>
      <c r="I230" s="13">
        <f>E230+G230</f>
        <v>0</v>
      </c>
      <c r="J230" s="3"/>
      <c r="K230" s="3"/>
    </row>
    <row r="231" spans="1:11" ht="15.75">
      <c r="A231" s="12" t="s">
        <v>104</v>
      </c>
      <c r="B231" s="12" t="s">
        <v>63</v>
      </c>
      <c r="C231" s="13">
        <v>15</v>
      </c>
      <c r="D231" s="13"/>
      <c r="E231" s="13">
        <f>C231*D231</f>
        <v>0</v>
      </c>
      <c r="F231" s="13"/>
      <c r="G231" s="13">
        <f>C231*F231</f>
        <v>0</v>
      </c>
      <c r="H231" s="13">
        <f>D231+F231</f>
        <v>0</v>
      </c>
      <c r="I231" s="13">
        <f>E231+G231</f>
        <v>0</v>
      </c>
      <c r="J231" s="3"/>
      <c r="K231" s="3"/>
    </row>
    <row r="232" spans="1:11" ht="18">
      <c r="A232" s="4" t="s">
        <v>126</v>
      </c>
      <c r="B232" s="4" t="s">
        <v>14</v>
      </c>
      <c r="C232" s="11"/>
      <c r="D232" s="11"/>
      <c r="E232" s="11">
        <f>SUM(E203:E231)</f>
        <v>0</v>
      </c>
      <c r="F232" s="11"/>
      <c r="G232" s="11">
        <f>SUM(G203:G231)</f>
        <v>0</v>
      </c>
      <c r="H232" s="11"/>
      <c r="I232" s="11">
        <f>SUM(I203:I231)</f>
        <v>0</v>
      </c>
      <c r="J232" s="3"/>
      <c r="K232" s="3"/>
    </row>
    <row r="233" spans="1:11" ht="18">
      <c r="A233" s="4" t="s">
        <v>127</v>
      </c>
      <c r="B233" s="4" t="s">
        <v>14</v>
      </c>
      <c r="C233" s="11"/>
      <c r="D233" s="11"/>
      <c r="E233" s="11"/>
      <c r="F233" s="11"/>
      <c r="G233" s="11"/>
      <c r="H233" s="11"/>
      <c r="I233" s="11"/>
      <c r="J233" s="3"/>
      <c r="K233" s="3"/>
    </row>
    <row r="234" spans="1:11" ht="16.5">
      <c r="A234" s="14" t="s">
        <v>102</v>
      </c>
      <c r="B234" s="14" t="s">
        <v>14</v>
      </c>
      <c r="C234" s="15"/>
      <c r="D234" s="15"/>
      <c r="E234" s="15"/>
      <c r="F234" s="15"/>
      <c r="G234" s="15"/>
      <c r="H234" s="15"/>
      <c r="I234" s="15"/>
      <c r="J234" s="3"/>
      <c r="K234" s="3"/>
    </row>
    <row r="235" spans="1:11" ht="15.75">
      <c r="A235" s="12" t="s">
        <v>103</v>
      </c>
      <c r="B235" s="12" t="s">
        <v>63</v>
      </c>
      <c r="C235" s="13">
        <v>10</v>
      </c>
      <c r="D235" s="13"/>
      <c r="E235" s="13">
        <f>C235*D235</f>
        <v>0</v>
      </c>
      <c r="F235" s="13"/>
      <c r="G235" s="13">
        <f>C235*F235</f>
        <v>0</v>
      </c>
      <c r="H235" s="13">
        <f>D235+F235</f>
        <v>0</v>
      </c>
      <c r="I235" s="13">
        <f>E235+G235</f>
        <v>0</v>
      </c>
      <c r="J235" s="3"/>
      <c r="K235" s="3"/>
    </row>
    <row r="236" spans="1:11" ht="16.5">
      <c r="A236" s="14" t="s">
        <v>128</v>
      </c>
      <c r="B236" s="14" t="s">
        <v>14</v>
      </c>
      <c r="C236" s="15"/>
      <c r="D236" s="15"/>
      <c r="E236" s="15"/>
      <c r="F236" s="15"/>
      <c r="G236" s="15"/>
      <c r="H236" s="15"/>
      <c r="I236" s="15"/>
      <c r="J236" s="3"/>
      <c r="K236" s="3"/>
    </row>
    <row r="237" spans="1:11" ht="15.75">
      <c r="A237" s="12" t="s">
        <v>129</v>
      </c>
      <c r="B237" s="12" t="s">
        <v>63</v>
      </c>
      <c r="C237" s="13">
        <v>1</v>
      </c>
      <c r="D237" s="13"/>
      <c r="E237" s="13">
        <f>C237*D237</f>
        <v>0</v>
      </c>
      <c r="F237" s="13"/>
      <c r="G237" s="13">
        <f>C237*F237</f>
        <v>0</v>
      </c>
      <c r="H237" s="13">
        <f>D237+F237</f>
        <v>0</v>
      </c>
      <c r="I237" s="13">
        <f>E237+G237</f>
        <v>0</v>
      </c>
      <c r="J237" s="3"/>
      <c r="K237" s="3"/>
    </row>
    <row r="238" spans="1:11" ht="18">
      <c r="A238" s="4" t="s">
        <v>130</v>
      </c>
      <c r="B238" s="4" t="s">
        <v>14</v>
      </c>
      <c r="C238" s="11"/>
      <c r="D238" s="11"/>
      <c r="E238" s="11">
        <f>SUM(E234:E237)</f>
        <v>0</v>
      </c>
      <c r="F238" s="11"/>
      <c r="G238" s="11">
        <f>SUM(G234:G237)</f>
        <v>0</v>
      </c>
      <c r="H238" s="11"/>
      <c r="I238" s="11">
        <f>SUM(I234:I237)</f>
        <v>0</v>
      </c>
      <c r="J238" s="3"/>
      <c r="K238" s="3"/>
    </row>
    <row r="239" spans="1:11" ht="18">
      <c r="A239" s="4" t="s">
        <v>131</v>
      </c>
      <c r="B239" s="4" t="s">
        <v>14</v>
      </c>
      <c r="C239" s="11"/>
      <c r="D239" s="11"/>
      <c r="E239" s="11"/>
      <c r="F239" s="11"/>
      <c r="G239" s="11"/>
      <c r="H239" s="11"/>
      <c r="I239" s="11"/>
      <c r="J239" s="3"/>
      <c r="K239" s="3"/>
    </row>
    <row r="240" spans="1:11" ht="16.5">
      <c r="A240" s="14" t="s">
        <v>87</v>
      </c>
      <c r="B240" s="14" t="s">
        <v>14</v>
      </c>
      <c r="C240" s="15"/>
      <c r="D240" s="15"/>
      <c r="E240" s="15"/>
      <c r="F240" s="15"/>
      <c r="G240" s="15"/>
      <c r="H240" s="15"/>
      <c r="I240" s="15"/>
      <c r="J240" s="3"/>
      <c r="K240" s="3"/>
    </row>
    <row r="241" spans="1:11" ht="15.75">
      <c r="A241" s="12" t="s">
        <v>132</v>
      </c>
      <c r="B241" s="12" t="s">
        <v>86</v>
      </c>
      <c r="C241" s="13">
        <v>3</v>
      </c>
      <c r="D241" s="13"/>
      <c r="E241" s="13">
        <f>C241*D241</f>
        <v>0</v>
      </c>
      <c r="F241" s="13"/>
      <c r="G241" s="13">
        <f>C241*F241</f>
        <v>0</v>
      </c>
      <c r="H241" s="13">
        <f>D241+F241</f>
        <v>0</v>
      </c>
      <c r="I241" s="13">
        <f>E241+G241</f>
        <v>0</v>
      </c>
      <c r="J241" s="3"/>
      <c r="K241" s="3"/>
    </row>
    <row r="242" spans="1:11" ht="16.5">
      <c r="A242" s="14" t="s">
        <v>102</v>
      </c>
      <c r="B242" s="14" t="s">
        <v>14</v>
      </c>
      <c r="C242" s="15"/>
      <c r="D242" s="15"/>
      <c r="E242" s="15"/>
      <c r="F242" s="15"/>
      <c r="G242" s="15"/>
      <c r="H242" s="15"/>
      <c r="I242" s="15"/>
      <c r="J242" s="3"/>
      <c r="K242" s="3"/>
    </row>
    <row r="243" spans="1:11" ht="15.75">
      <c r="A243" s="12" t="s">
        <v>103</v>
      </c>
      <c r="B243" s="12" t="s">
        <v>63</v>
      </c>
      <c r="C243" s="13">
        <v>10</v>
      </c>
      <c r="D243" s="13"/>
      <c r="E243" s="13">
        <f>C243*D243</f>
        <v>0</v>
      </c>
      <c r="F243" s="13"/>
      <c r="G243" s="13">
        <f>C243*F243</f>
        <v>0</v>
      </c>
      <c r="H243" s="13">
        <f>D243+F243</f>
        <v>0</v>
      </c>
      <c r="I243" s="13">
        <f>E243+G243</f>
        <v>0</v>
      </c>
      <c r="J243" s="3"/>
      <c r="K243" s="3"/>
    </row>
    <row r="244" spans="1:11" ht="16.5">
      <c r="A244" s="14" t="s">
        <v>128</v>
      </c>
      <c r="B244" s="14" t="s">
        <v>14</v>
      </c>
      <c r="C244" s="15"/>
      <c r="D244" s="15"/>
      <c r="E244" s="15"/>
      <c r="F244" s="15"/>
      <c r="G244" s="15"/>
      <c r="H244" s="15"/>
      <c r="I244" s="15"/>
      <c r="J244" s="3"/>
      <c r="K244" s="3"/>
    </row>
    <row r="245" spans="1:11" ht="15.75">
      <c r="A245" s="12" t="s">
        <v>129</v>
      </c>
      <c r="B245" s="12" t="s">
        <v>63</v>
      </c>
      <c r="C245" s="13">
        <v>1</v>
      </c>
      <c r="D245" s="13"/>
      <c r="E245" s="13">
        <f>C245*D245</f>
        <v>0</v>
      </c>
      <c r="F245" s="13"/>
      <c r="G245" s="13">
        <f>C245*F245</f>
        <v>0</v>
      </c>
      <c r="H245" s="13">
        <f>D245+F245</f>
        <v>0</v>
      </c>
      <c r="I245" s="13">
        <f>E245+G245</f>
        <v>0</v>
      </c>
      <c r="J245" s="3"/>
      <c r="K245" s="3"/>
    </row>
    <row r="246" spans="1:11" ht="18">
      <c r="A246" s="4" t="s">
        <v>133</v>
      </c>
      <c r="B246" s="4" t="s">
        <v>14</v>
      </c>
      <c r="C246" s="11"/>
      <c r="D246" s="11"/>
      <c r="E246" s="11">
        <f>SUM(E240:E245)</f>
        <v>0</v>
      </c>
      <c r="F246" s="11"/>
      <c r="G246" s="11">
        <f>SUM(G240:G245)</f>
        <v>0</v>
      </c>
      <c r="H246" s="11"/>
      <c r="I246" s="11">
        <f>SUM(I240:I245)</f>
        <v>0</v>
      </c>
      <c r="J246" s="3"/>
      <c r="K246" s="3"/>
    </row>
    <row r="247" spans="1:11" ht="18">
      <c r="A247" s="4" t="s">
        <v>134</v>
      </c>
      <c r="B247" s="4" t="s">
        <v>14</v>
      </c>
      <c r="C247" s="11"/>
      <c r="D247" s="11"/>
      <c r="E247" s="11"/>
      <c r="F247" s="11"/>
      <c r="G247" s="11"/>
      <c r="H247" s="11"/>
      <c r="I247" s="11"/>
      <c r="J247" s="3"/>
      <c r="K247" s="3"/>
    </row>
    <row r="248" spans="1:11" ht="15.75">
      <c r="A248" s="12" t="s">
        <v>61</v>
      </c>
      <c r="B248" s="12" t="s">
        <v>63</v>
      </c>
      <c r="C248" s="13">
        <v>1</v>
      </c>
      <c r="D248" s="13">
        <f>I8</f>
        <v>0</v>
      </c>
      <c r="E248" s="13">
        <f t="shared" ref="E248:E258" si="10">C248*D248</f>
        <v>0</v>
      </c>
      <c r="F248" s="13"/>
      <c r="G248" s="13">
        <f t="shared" ref="G248:G258" si="11">C248*F248</f>
        <v>0</v>
      </c>
      <c r="H248" s="13">
        <f t="shared" ref="H248:H258" si="12">D248+F248</f>
        <v>0</v>
      </c>
      <c r="I248" s="13">
        <f t="shared" ref="I248:I258" si="13">E248+G248</f>
        <v>0</v>
      </c>
      <c r="J248" s="3"/>
      <c r="K248" s="3"/>
    </row>
    <row r="249" spans="1:11" ht="15.75">
      <c r="A249" s="12" t="s">
        <v>69</v>
      </c>
      <c r="B249" s="12" t="s">
        <v>63</v>
      </c>
      <c r="C249" s="13">
        <v>1</v>
      </c>
      <c r="D249" s="13">
        <f>I14</f>
        <v>0</v>
      </c>
      <c r="E249" s="13">
        <f t="shared" si="10"/>
        <v>0</v>
      </c>
      <c r="F249" s="13"/>
      <c r="G249" s="13">
        <f t="shared" si="11"/>
        <v>0</v>
      </c>
      <c r="H249" s="13">
        <f t="shared" si="12"/>
        <v>0</v>
      </c>
      <c r="I249" s="13">
        <f t="shared" si="13"/>
        <v>0</v>
      </c>
      <c r="J249" s="3"/>
      <c r="K249" s="3"/>
    </row>
    <row r="250" spans="1:11" ht="15.75">
      <c r="A250" s="12" t="s">
        <v>75</v>
      </c>
      <c r="B250" s="12" t="s">
        <v>63</v>
      </c>
      <c r="C250" s="13">
        <v>1</v>
      </c>
      <c r="D250" s="13">
        <f>I44</f>
        <v>0</v>
      </c>
      <c r="E250" s="13">
        <f t="shared" si="10"/>
        <v>0</v>
      </c>
      <c r="F250" s="13"/>
      <c r="G250" s="13">
        <f t="shared" si="11"/>
        <v>0</v>
      </c>
      <c r="H250" s="13">
        <f t="shared" si="12"/>
        <v>0</v>
      </c>
      <c r="I250" s="13">
        <f t="shared" si="13"/>
        <v>0</v>
      </c>
      <c r="J250" s="3"/>
      <c r="K250" s="3"/>
    </row>
    <row r="251" spans="1:11" ht="15.75">
      <c r="A251" s="12" t="s">
        <v>106</v>
      </c>
      <c r="B251" s="12" t="s">
        <v>63</v>
      </c>
      <c r="C251" s="13">
        <v>1</v>
      </c>
      <c r="D251" s="13">
        <f>I76</f>
        <v>0</v>
      </c>
      <c r="E251" s="13">
        <f t="shared" si="10"/>
        <v>0</v>
      </c>
      <c r="F251" s="13"/>
      <c r="G251" s="13">
        <f t="shared" si="11"/>
        <v>0</v>
      </c>
      <c r="H251" s="13">
        <f t="shared" si="12"/>
        <v>0</v>
      </c>
      <c r="I251" s="13">
        <f t="shared" si="13"/>
        <v>0</v>
      </c>
      <c r="J251" s="3"/>
      <c r="K251" s="3"/>
    </row>
    <row r="252" spans="1:11" ht="15.75">
      <c r="A252" s="12" t="s">
        <v>109</v>
      </c>
      <c r="B252" s="12" t="s">
        <v>63</v>
      </c>
      <c r="C252" s="13">
        <v>1</v>
      </c>
      <c r="D252" s="13">
        <f>I108</f>
        <v>0</v>
      </c>
      <c r="E252" s="13">
        <f t="shared" si="10"/>
        <v>0</v>
      </c>
      <c r="F252" s="13"/>
      <c r="G252" s="13">
        <f t="shared" si="11"/>
        <v>0</v>
      </c>
      <c r="H252" s="13">
        <f t="shared" si="12"/>
        <v>0</v>
      </c>
      <c r="I252" s="13">
        <f t="shared" si="13"/>
        <v>0</v>
      </c>
      <c r="J252" s="3"/>
      <c r="K252" s="3"/>
    </row>
    <row r="253" spans="1:11" ht="15.75">
      <c r="A253" s="12" t="s">
        <v>116</v>
      </c>
      <c r="B253" s="12" t="s">
        <v>63</v>
      </c>
      <c r="C253" s="13">
        <v>1</v>
      </c>
      <c r="D253" s="13">
        <f>I139</f>
        <v>0</v>
      </c>
      <c r="E253" s="13">
        <f t="shared" si="10"/>
        <v>0</v>
      </c>
      <c r="F253" s="13"/>
      <c r="G253" s="13">
        <f t="shared" si="11"/>
        <v>0</v>
      </c>
      <c r="H253" s="13">
        <f t="shared" si="12"/>
        <v>0</v>
      </c>
      <c r="I253" s="13">
        <f t="shared" si="13"/>
        <v>0</v>
      </c>
      <c r="J253" s="3"/>
      <c r="K253" s="3"/>
    </row>
    <row r="254" spans="1:11" ht="15.75">
      <c r="A254" s="12" t="s">
        <v>118</v>
      </c>
      <c r="B254" s="12" t="s">
        <v>63</v>
      </c>
      <c r="C254" s="13">
        <v>1</v>
      </c>
      <c r="D254" s="13">
        <f>I170</f>
        <v>0</v>
      </c>
      <c r="E254" s="13">
        <f t="shared" si="10"/>
        <v>0</v>
      </c>
      <c r="F254" s="13"/>
      <c r="G254" s="13">
        <f t="shared" si="11"/>
        <v>0</v>
      </c>
      <c r="H254" s="13">
        <f t="shared" si="12"/>
        <v>0</v>
      </c>
      <c r="I254" s="13">
        <f t="shared" si="13"/>
        <v>0</v>
      </c>
      <c r="J254" s="3"/>
      <c r="K254" s="3"/>
    </row>
    <row r="255" spans="1:11" ht="15.75">
      <c r="A255" s="12" t="s">
        <v>121</v>
      </c>
      <c r="B255" s="12" t="s">
        <v>63</v>
      </c>
      <c r="C255" s="13">
        <v>1</v>
      </c>
      <c r="D255" s="13">
        <f>I201</f>
        <v>0</v>
      </c>
      <c r="E255" s="13">
        <f t="shared" si="10"/>
        <v>0</v>
      </c>
      <c r="F255" s="13"/>
      <c r="G255" s="13">
        <f t="shared" si="11"/>
        <v>0</v>
      </c>
      <c r="H255" s="13">
        <f t="shared" si="12"/>
        <v>0</v>
      </c>
      <c r="I255" s="13">
        <f t="shared" si="13"/>
        <v>0</v>
      </c>
      <c r="J255" s="3"/>
      <c r="K255" s="3"/>
    </row>
    <row r="256" spans="1:11" ht="15.75">
      <c r="A256" s="12" t="s">
        <v>124</v>
      </c>
      <c r="B256" s="12" t="s">
        <v>63</v>
      </c>
      <c r="C256" s="13">
        <v>1</v>
      </c>
      <c r="D256" s="13">
        <f>I232</f>
        <v>0</v>
      </c>
      <c r="E256" s="13">
        <f t="shared" si="10"/>
        <v>0</v>
      </c>
      <c r="F256" s="13"/>
      <c r="G256" s="13">
        <f t="shared" si="11"/>
        <v>0</v>
      </c>
      <c r="H256" s="13">
        <f t="shared" si="12"/>
        <v>0</v>
      </c>
      <c r="I256" s="13">
        <f t="shared" si="13"/>
        <v>0</v>
      </c>
      <c r="J256" s="3"/>
      <c r="K256" s="3"/>
    </row>
    <row r="257" spans="1:11" ht="15.75">
      <c r="A257" s="12" t="s">
        <v>127</v>
      </c>
      <c r="B257" s="12" t="s">
        <v>63</v>
      </c>
      <c r="C257" s="13">
        <v>1</v>
      </c>
      <c r="D257" s="13">
        <f>I238</f>
        <v>0</v>
      </c>
      <c r="E257" s="13">
        <f t="shared" si="10"/>
        <v>0</v>
      </c>
      <c r="F257" s="13"/>
      <c r="G257" s="13">
        <f t="shared" si="11"/>
        <v>0</v>
      </c>
      <c r="H257" s="13">
        <f t="shared" si="12"/>
        <v>0</v>
      </c>
      <c r="I257" s="13">
        <f t="shared" si="13"/>
        <v>0</v>
      </c>
      <c r="J257" s="3"/>
      <c r="K257" s="3"/>
    </row>
    <row r="258" spans="1:11" ht="15.75">
      <c r="A258" s="12" t="s">
        <v>131</v>
      </c>
      <c r="B258" s="12" t="s">
        <v>63</v>
      </c>
      <c r="C258" s="13">
        <v>1</v>
      </c>
      <c r="D258" s="13">
        <f>I246</f>
        <v>0</v>
      </c>
      <c r="E258" s="13">
        <f t="shared" si="10"/>
        <v>0</v>
      </c>
      <c r="F258" s="13"/>
      <c r="G258" s="13">
        <f t="shared" si="11"/>
        <v>0</v>
      </c>
      <c r="H258" s="13">
        <f t="shared" si="12"/>
        <v>0</v>
      </c>
      <c r="I258" s="13">
        <f t="shared" si="13"/>
        <v>0</v>
      </c>
      <c r="J258" s="3"/>
      <c r="K258" s="3"/>
    </row>
    <row r="259" spans="1:11" ht="18">
      <c r="A259" s="4" t="s">
        <v>135</v>
      </c>
      <c r="B259" s="4" t="s">
        <v>14</v>
      </c>
      <c r="C259" s="11"/>
      <c r="D259" s="11"/>
      <c r="E259" s="11">
        <f>SUM(E248:E258)</f>
        <v>0</v>
      </c>
      <c r="F259" s="11"/>
      <c r="G259" s="11">
        <f>SUM(G248:G258)</f>
        <v>0</v>
      </c>
      <c r="H259" s="11"/>
      <c r="I259" s="11">
        <f>SUM(I248:I258)</f>
        <v>0</v>
      </c>
      <c r="J259" s="3"/>
      <c r="K259" s="3"/>
    </row>
    <row r="260" spans="1:11" ht="18">
      <c r="A260" s="4" t="s">
        <v>136</v>
      </c>
      <c r="B260" s="4" t="s">
        <v>14</v>
      </c>
      <c r="C260" s="11"/>
      <c r="D260" s="11"/>
      <c r="E260" s="11"/>
      <c r="F260" s="11"/>
      <c r="G260" s="11"/>
      <c r="H260" s="11"/>
      <c r="I260" s="11"/>
      <c r="J260" s="3"/>
      <c r="K260" s="3"/>
    </row>
    <row r="261" spans="1:11" ht="15.75">
      <c r="A261" s="12" t="s">
        <v>137</v>
      </c>
      <c r="B261" s="12" t="s">
        <v>63</v>
      </c>
      <c r="C261" s="13">
        <v>181</v>
      </c>
      <c r="D261" s="13"/>
      <c r="E261" s="13">
        <f>C261*D261</f>
        <v>0</v>
      </c>
      <c r="F261" s="13"/>
      <c r="G261" s="13">
        <f>C261*F261</f>
        <v>0</v>
      </c>
      <c r="H261" s="13">
        <f>D261+F261</f>
        <v>0</v>
      </c>
      <c r="I261" s="13">
        <f>E261+G261</f>
        <v>0</v>
      </c>
      <c r="J261" s="3"/>
      <c r="K261" s="3"/>
    </row>
    <row r="262" spans="1:11" ht="16.5">
      <c r="A262" s="14" t="s">
        <v>138</v>
      </c>
      <c r="B262" s="14" t="s">
        <v>14</v>
      </c>
      <c r="C262" s="15"/>
      <c r="D262" s="15"/>
      <c r="E262" s="15"/>
      <c r="F262" s="15"/>
      <c r="G262" s="15"/>
      <c r="H262" s="15"/>
      <c r="I262" s="15"/>
      <c r="J262" s="3"/>
      <c r="K262" s="3"/>
    </row>
    <row r="263" spans="1:11" ht="15.75">
      <c r="A263" s="12" t="s">
        <v>139</v>
      </c>
      <c r="B263" s="12" t="s">
        <v>140</v>
      </c>
      <c r="C263" s="13">
        <v>2600</v>
      </c>
      <c r="D263" s="13"/>
      <c r="E263" s="13">
        <f>C263*D263</f>
        <v>0</v>
      </c>
      <c r="F263" s="13"/>
      <c r="G263" s="13">
        <f>C263*F263</f>
        <v>0</v>
      </c>
      <c r="H263" s="13">
        <f>D263+F263</f>
        <v>0</v>
      </c>
      <c r="I263" s="13">
        <f>E263+G263</f>
        <v>0</v>
      </c>
      <c r="J263" s="3"/>
      <c r="K263" s="3"/>
    </row>
    <row r="264" spans="1:11" ht="16.5">
      <c r="A264" s="14" t="s">
        <v>141</v>
      </c>
      <c r="B264" s="14" t="s">
        <v>14</v>
      </c>
      <c r="C264" s="15"/>
      <c r="D264" s="15"/>
      <c r="E264" s="15"/>
      <c r="F264" s="15"/>
      <c r="G264" s="15"/>
      <c r="H264" s="15"/>
      <c r="I264" s="15"/>
      <c r="J264" s="3"/>
      <c r="K264" s="3"/>
    </row>
    <row r="265" spans="1:11" ht="15.75">
      <c r="A265" s="12" t="s">
        <v>142</v>
      </c>
      <c r="B265" s="12" t="s">
        <v>140</v>
      </c>
      <c r="C265" s="13">
        <v>150</v>
      </c>
      <c r="D265" s="13"/>
      <c r="E265" s="13">
        <f>C265*D265</f>
        <v>0</v>
      </c>
      <c r="F265" s="13"/>
      <c r="G265" s="13">
        <f>C265*F265</f>
        <v>0</v>
      </c>
      <c r="H265" s="13">
        <f>D265+F265</f>
        <v>0</v>
      </c>
      <c r="I265" s="13">
        <f>E265+G265</f>
        <v>0</v>
      </c>
      <c r="J265" s="3"/>
      <c r="K265" s="3"/>
    </row>
    <row r="266" spans="1:11" ht="15.75">
      <c r="A266" s="12" t="s">
        <v>143</v>
      </c>
      <c r="B266" s="12" t="s">
        <v>140</v>
      </c>
      <c r="C266" s="13">
        <v>200</v>
      </c>
      <c r="D266" s="13"/>
      <c r="E266" s="13">
        <f>C266*D266</f>
        <v>0</v>
      </c>
      <c r="F266" s="13"/>
      <c r="G266" s="13">
        <f>C266*F266</f>
        <v>0</v>
      </c>
      <c r="H266" s="13">
        <f>D266+F266</f>
        <v>0</v>
      </c>
      <c r="I266" s="13">
        <f>E266+G266</f>
        <v>0</v>
      </c>
      <c r="J266" s="3"/>
      <c r="K266" s="3"/>
    </row>
    <row r="267" spans="1:11" ht="16.5">
      <c r="A267" s="14" t="s">
        <v>144</v>
      </c>
      <c r="B267" s="14" t="s">
        <v>14</v>
      </c>
      <c r="C267" s="15"/>
      <c r="D267" s="15"/>
      <c r="E267" s="15"/>
      <c r="F267" s="15"/>
      <c r="G267" s="15"/>
      <c r="H267" s="15"/>
      <c r="I267" s="15"/>
      <c r="J267" s="3"/>
      <c r="K267" s="3"/>
    </row>
    <row r="268" spans="1:11" ht="15.75">
      <c r="A268" s="12" t="s">
        <v>145</v>
      </c>
      <c r="B268" s="12" t="s">
        <v>63</v>
      </c>
      <c r="C268" s="13">
        <v>1260</v>
      </c>
      <c r="D268" s="13"/>
      <c r="E268" s="13">
        <f>C268*D268</f>
        <v>0</v>
      </c>
      <c r="F268" s="13"/>
      <c r="G268" s="13">
        <f>C268*F268</f>
        <v>0</v>
      </c>
      <c r="H268" s="13">
        <f>D268+F268</f>
        <v>0</v>
      </c>
      <c r="I268" s="13">
        <f>E268+G268</f>
        <v>0</v>
      </c>
      <c r="J268" s="3"/>
      <c r="K268" s="3"/>
    </row>
    <row r="269" spans="1:11" ht="16.5">
      <c r="A269" s="14" t="s">
        <v>146</v>
      </c>
      <c r="B269" s="14" t="s">
        <v>14</v>
      </c>
      <c r="C269" s="15"/>
      <c r="D269" s="15"/>
      <c r="E269" s="15"/>
      <c r="F269" s="15"/>
      <c r="G269" s="15"/>
      <c r="H269" s="15"/>
      <c r="I269" s="15"/>
      <c r="J269" s="3"/>
      <c r="K269" s="3"/>
    </row>
    <row r="270" spans="1:11" ht="15.75">
      <c r="A270" s="12" t="s">
        <v>147</v>
      </c>
      <c r="B270" s="12" t="s">
        <v>63</v>
      </c>
      <c r="C270" s="13">
        <v>150</v>
      </c>
      <c r="D270" s="13"/>
      <c r="E270" s="13">
        <f>C270*D270</f>
        <v>0</v>
      </c>
      <c r="F270" s="13"/>
      <c r="G270" s="13">
        <f>C270*F270</f>
        <v>0</v>
      </c>
      <c r="H270" s="13">
        <f>D270+F270</f>
        <v>0</v>
      </c>
      <c r="I270" s="13">
        <f>E270+G270</f>
        <v>0</v>
      </c>
      <c r="J270" s="3"/>
      <c r="K270" s="3"/>
    </row>
    <row r="271" spans="1:11" ht="16.5">
      <c r="A271" s="14" t="s">
        <v>148</v>
      </c>
      <c r="B271" s="14" t="s">
        <v>14</v>
      </c>
      <c r="C271" s="15"/>
      <c r="D271" s="15"/>
      <c r="E271" s="15"/>
      <c r="F271" s="15"/>
      <c r="G271" s="15"/>
      <c r="H271" s="15"/>
      <c r="I271" s="15"/>
      <c r="J271" s="3"/>
      <c r="K271" s="3"/>
    </row>
    <row r="272" spans="1:11" ht="15.75">
      <c r="A272" s="12" t="s">
        <v>149</v>
      </c>
      <c r="B272" s="12" t="s">
        <v>63</v>
      </c>
      <c r="C272" s="13">
        <v>211</v>
      </c>
      <c r="D272" s="13"/>
      <c r="E272" s="13">
        <f>C272*D272</f>
        <v>0</v>
      </c>
      <c r="F272" s="13"/>
      <c r="G272" s="13">
        <f>C272*F272</f>
        <v>0</v>
      </c>
      <c r="H272" s="13">
        <f>D272+F272</f>
        <v>0</v>
      </c>
      <c r="I272" s="13">
        <f>E272+G272</f>
        <v>0</v>
      </c>
      <c r="J272" s="3"/>
      <c r="K272" s="3"/>
    </row>
    <row r="273" spans="1:11" ht="16.5">
      <c r="A273" s="14" t="s">
        <v>150</v>
      </c>
      <c r="B273" s="14" t="s">
        <v>14</v>
      </c>
      <c r="C273" s="15"/>
      <c r="D273" s="15"/>
      <c r="E273" s="15"/>
      <c r="F273" s="15"/>
      <c r="G273" s="15"/>
      <c r="H273" s="15"/>
      <c r="I273" s="15"/>
      <c r="J273" s="3"/>
      <c r="K273" s="3"/>
    </row>
    <row r="274" spans="1:11" ht="15.75">
      <c r="A274" s="12" t="s">
        <v>151</v>
      </c>
      <c r="B274" s="12" t="s">
        <v>63</v>
      </c>
      <c r="C274" s="13">
        <v>2</v>
      </c>
      <c r="D274" s="13"/>
      <c r="E274" s="13">
        <f>C274*D274</f>
        <v>0</v>
      </c>
      <c r="F274" s="13"/>
      <c r="G274" s="13">
        <f>C274*F274</f>
        <v>0</v>
      </c>
      <c r="H274" s="13">
        <f>D274+F274</f>
        <v>0</v>
      </c>
      <c r="I274" s="13">
        <f>E274+G274</f>
        <v>0</v>
      </c>
      <c r="J274" s="3"/>
      <c r="K274" s="3"/>
    </row>
    <row r="275" spans="1:11" ht="16.5">
      <c r="A275" s="14" t="s">
        <v>152</v>
      </c>
      <c r="B275" s="14" t="s">
        <v>14</v>
      </c>
      <c r="C275" s="15"/>
      <c r="D275" s="15"/>
      <c r="E275" s="15"/>
      <c r="F275" s="15"/>
      <c r="G275" s="15"/>
      <c r="H275" s="15"/>
      <c r="I275" s="15"/>
      <c r="J275" s="3"/>
      <c r="K275" s="3"/>
    </row>
    <row r="276" spans="1:11" ht="15.75">
      <c r="A276" s="12" t="s">
        <v>153</v>
      </c>
      <c r="B276" s="12" t="s">
        <v>63</v>
      </c>
      <c r="C276" s="13">
        <v>4</v>
      </c>
      <c r="D276" s="13"/>
      <c r="E276" s="13">
        <f>C276*D276</f>
        <v>0</v>
      </c>
      <c r="F276" s="13"/>
      <c r="G276" s="13">
        <f>C276*F276</f>
        <v>0</v>
      </c>
      <c r="H276" s="13">
        <f>D276+F276</f>
        <v>0</v>
      </c>
      <c r="I276" s="13">
        <f>E276+G276</f>
        <v>0</v>
      </c>
      <c r="J276" s="3"/>
      <c r="K276" s="3"/>
    </row>
    <row r="277" spans="1:11" ht="16.5">
      <c r="A277" s="14" t="s">
        <v>154</v>
      </c>
      <c r="B277" s="14" t="s">
        <v>14</v>
      </c>
      <c r="C277" s="15"/>
      <c r="D277" s="15"/>
      <c r="E277" s="15"/>
      <c r="F277" s="15"/>
      <c r="G277" s="15"/>
      <c r="H277" s="15"/>
      <c r="I277" s="15"/>
      <c r="J277" s="3"/>
      <c r="K277" s="3"/>
    </row>
    <row r="278" spans="1:11" ht="15.75">
      <c r="A278" s="12" t="s">
        <v>155</v>
      </c>
      <c r="B278" s="12" t="s">
        <v>63</v>
      </c>
      <c r="C278" s="13">
        <v>6</v>
      </c>
      <c r="D278" s="13"/>
      <c r="E278" s="13">
        <f>C278*D278</f>
        <v>0</v>
      </c>
      <c r="F278" s="13"/>
      <c r="G278" s="13">
        <f>C278*F278</f>
        <v>0</v>
      </c>
      <c r="H278" s="13">
        <f>D278+F278</f>
        <v>0</v>
      </c>
      <c r="I278" s="13">
        <f>E278+G278</f>
        <v>0</v>
      </c>
      <c r="J278" s="3"/>
      <c r="K278" s="3"/>
    </row>
    <row r="279" spans="1:11" ht="15.75">
      <c r="A279" s="12" t="s">
        <v>156</v>
      </c>
      <c r="B279" s="12" t="s">
        <v>63</v>
      </c>
      <c r="C279" s="13">
        <v>1</v>
      </c>
      <c r="D279" s="13"/>
      <c r="E279" s="13">
        <f>C279*D279</f>
        <v>0</v>
      </c>
      <c r="F279" s="13"/>
      <c r="G279" s="13">
        <f>C279*F279</f>
        <v>0</v>
      </c>
      <c r="H279" s="13">
        <f>D279+F279</f>
        <v>0</v>
      </c>
      <c r="I279" s="13">
        <f>E279+G279</f>
        <v>0</v>
      </c>
      <c r="J279" s="3"/>
      <c r="K279" s="3"/>
    </row>
    <row r="280" spans="1:11" ht="16.5">
      <c r="A280" s="14" t="s">
        <v>157</v>
      </c>
      <c r="B280" s="14" t="s">
        <v>14</v>
      </c>
      <c r="C280" s="15"/>
      <c r="D280" s="15"/>
      <c r="E280" s="15"/>
      <c r="F280" s="15"/>
      <c r="G280" s="15"/>
      <c r="H280" s="15"/>
      <c r="I280" s="15"/>
      <c r="J280" s="3"/>
      <c r="K280" s="3"/>
    </row>
    <row r="281" spans="1:11" ht="15.75">
      <c r="A281" s="12" t="s">
        <v>158</v>
      </c>
      <c r="B281" s="12" t="s">
        <v>63</v>
      </c>
      <c r="C281" s="13">
        <v>7</v>
      </c>
      <c r="D281" s="13"/>
      <c r="E281" s="13">
        <f>C281*D281</f>
        <v>0</v>
      </c>
      <c r="F281" s="13"/>
      <c r="G281" s="13">
        <f>C281*F281</f>
        <v>0</v>
      </c>
      <c r="H281" s="13">
        <f>D281+F281</f>
        <v>0</v>
      </c>
      <c r="I281" s="13">
        <f>E281+G281</f>
        <v>0</v>
      </c>
      <c r="J281" s="3"/>
      <c r="K281" s="3"/>
    </row>
    <row r="282" spans="1:11" ht="16.5">
      <c r="A282" s="14" t="s">
        <v>159</v>
      </c>
      <c r="B282" s="14" t="s">
        <v>14</v>
      </c>
      <c r="C282" s="15"/>
      <c r="D282" s="15"/>
      <c r="E282" s="15"/>
      <c r="F282" s="15"/>
      <c r="G282" s="15"/>
      <c r="H282" s="15"/>
      <c r="I282" s="15"/>
      <c r="J282" s="3"/>
      <c r="K282" s="3"/>
    </row>
    <row r="283" spans="1:11" ht="15.75">
      <c r="A283" s="12" t="s">
        <v>158</v>
      </c>
      <c r="B283" s="12" t="s">
        <v>63</v>
      </c>
      <c r="C283" s="13">
        <v>6</v>
      </c>
      <c r="D283" s="13"/>
      <c r="E283" s="13">
        <f>C283*D283</f>
        <v>0</v>
      </c>
      <c r="F283" s="13"/>
      <c r="G283" s="13">
        <f>C283*F283</f>
        <v>0</v>
      </c>
      <c r="H283" s="13">
        <f>D283+F283</f>
        <v>0</v>
      </c>
      <c r="I283" s="13">
        <f>E283+G283</f>
        <v>0</v>
      </c>
      <c r="J283" s="3"/>
      <c r="K283" s="3"/>
    </row>
    <row r="284" spans="1:11" ht="16.5">
      <c r="A284" s="14" t="s">
        <v>160</v>
      </c>
      <c r="B284" s="14" t="s">
        <v>14</v>
      </c>
      <c r="C284" s="15"/>
      <c r="D284" s="15"/>
      <c r="E284" s="15"/>
      <c r="F284" s="15"/>
      <c r="G284" s="15"/>
      <c r="H284" s="15"/>
      <c r="I284" s="15"/>
      <c r="J284" s="3"/>
      <c r="K284" s="3"/>
    </row>
    <row r="285" spans="1:11" ht="15.75">
      <c r="A285" s="12" t="s">
        <v>161</v>
      </c>
      <c r="B285" s="12" t="s">
        <v>63</v>
      </c>
      <c r="C285" s="13">
        <v>6</v>
      </c>
      <c r="D285" s="13"/>
      <c r="E285" s="13">
        <f>C285*D285</f>
        <v>0</v>
      </c>
      <c r="F285" s="13"/>
      <c r="G285" s="13">
        <f>C285*F285</f>
        <v>0</v>
      </c>
      <c r="H285" s="13">
        <f>D285+F285</f>
        <v>0</v>
      </c>
      <c r="I285" s="13">
        <f>E285+G285</f>
        <v>0</v>
      </c>
      <c r="J285" s="3"/>
      <c r="K285" s="3"/>
    </row>
    <row r="286" spans="1:11" ht="16.5">
      <c r="A286" s="14" t="s">
        <v>162</v>
      </c>
      <c r="B286" s="14" t="s">
        <v>14</v>
      </c>
      <c r="C286" s="15"/>
      <c r="D286" s="15"/>
      <c r="E286" s="15"/>
      <c r="F286" s="15"/>
      <c r="G286" s="15"/>
      <c r="H286" s="15"/>
      <c r="I286" s="15"/>
      <c r="J286" s="3"/>
      <c r="K286" s="3"/>
    </row>
    <row r="287" spans="1:11" ht="15.75">
      <c r="A287" s="12" t="s">
        <v>163</v>
      </c>
      <c r="B287" s="12" t="s">
        <v>63</v>
      </c>
      <c r="C287" s="13">
        <v>6</v>
      </c>
      <c r="D287" s="13"/>
      <c r="E287" s="13">
        <f>C287*D287</f>
        <v>0</v>
      </c>
      <c r="F287" s="13"/>
      <c r="G287" s="13">
        <f>C287*F287</f>
        <v>0</v>
      </c>
      <c r="H287" s="13">
        <f>D287+F287</f>
        <v>0</v>
      </c>
      <c r="I287" s="13">
        <f>E287+G287</f>
        <v>0</v>
      </c>
      <c r="J287" s="3"/>
      <c r="K287" s="3"/>
    </row>
    <row r="288" spans="1:11" ht="16.5">
      <c r="A288" s="14" t="s">
        <v>128</v>
      </c>
      <c r="B288" s="14" t="s">
        <v>14</v>
      </c>
      <c r="C288" s="15"/>
      <c r="D288" s="15"/>
      <c r="E288" s="15"/>
      <c r="F288" s="15"/>
      <c r="G288" s="15"/>
      <c r="H288" s="15"/>
      <c r="I288" s="15"/>
      <c r="J288" s="3"/>
      <c r="K288" s="3"/>
    </row>
    <row r="289" spans="1:11" ht="15.75">
      <c r="A289" s="12" t="s">
        <v>164</v>
      </c>
      <c r="B289" s="12" t="s">
        <v>165</v>
      </c>
      <c r="C289" s="13">
        <v>250</v>
      </c>
      <c r="D289" s="13"/>
      <c r="E289" s="13">
        <f>C289*D289</f>
        <v>0</v>
      </c>
      <c r="F289" s="13"/>
      <c r="G289" s="13">
        <f>C289*F289</f>
        <v>0</v>
      </c>
      <c r="H289" s="13">
        <f t="shared" ref="H289:I292" si="14">D289+F289</f>
        <v>0</v>
      </c>
      <c r="I289" s="13">
        <f t="shared" si="14"/>
        <v>0</v>
      </c>
      <c r="J289" s="3"/>
      <c r="K289" s="3"/>
    </row>
    <row r="290" spans="1:11" ht="15.75">
      <c r="A290" s="12" t="s">
        <v>166</v>
      </c>
      <c r="B290" s="12" t="s">
        <v>63</v>
      </c>
      <c r="C290" s="13">
        <v>211</v>
      </c>
      <c r="D290" s="13"/>
      <c r="E290" s="13">
        <f>C290*D290</f>
        <v>0</v>
      </c>
      <c r="F290" s="13"/>
      <c r="G290" s="13">
        <f>C290*F290</f>
        <v>0</v>
      </c>
      <c r="H290" s="13">
        <f t="shared" si="14"/>
        <v>0</v>
      </c>
      <c r="I290" s="13">
        <f t="shared" si="14"/>
        <v>0</v>
      </c>
      <c r="J290" s="3"/>
      <c r="K290" s="3"/>
    </row>
    <row r="291" spans="1:11" ht="15.75">
      <c r="A291" s="12" t="s">
        <v>167</v>
      </c>
      <c r="B291" s="12" t="s">
        <v>63</v>
      </c>
      <c r="C291" s="13">
        <v>211</v>
      </c>
      <c r="D291" s="13"/>
      <c r="E291" s="13">
        <f>C291*D291</f>
        <v>0</v>
      </c>
      <c r="F291" s="13"/>
      <c r="G291" s="13">
        <f>C291*F291</f>
        <v>0</v>
      </c>
      <c r="H291" s="13">
        <f t="shared" si="14"/>
        <v>0</v>
      </c>
      <c r="I291" s="13">
        <f t="shared" si="14"/>
        <v>0</v>
      </c>
      <c r="J291" s="3"/>
      <c r="K291" s="3"/>
    </row>
    <row r="292" spans="1:11" ht="15.75">
      <c r="A292" s="12" t="s">
        <v>168</v>
      </c>
      <c r="B292" s="12" t="s">
        <v>165</v>
      </c>
      <c r="C292" s="13">
        <v>4</v>
      </c>
      <c r="D292" s="13"/>
      <c r="E292" s="13">
        <f>C292*D292</f>
        <v>0</v>
      </c>
      <c r="F292" s="13"/>
      <c r="G292" s="13">
        <f>C292*F292</f>
        <v>0</v>
      </c>
      <c r="H292" s="13">
        <f t="shared" si="14"/>
        <v>0</v>
      </c>
      <c r="I292" s="13">
        <f t="shared" si="14"/>
        <v>0</v>
      </c>
      <c r="J292" s="3"/>
      <c r="K292" s="3"/>
    </row>
    <row r="293" spans="1:11" ht="16.5">
      <c r="A293" s="14" t="s">
        <v>169</v>
      </c>
      <c r="B293" s="14" t="s">
        <v>14</v>
      </c>
      <c r="C293" s="15"/>
      <c r="D293" s="15"/>
      <c r="E293" s="15"/>
      <c r="F293" s="15"/>
      <c r="G293" s="15"/>
      <c r="H293" s="15"/>
      <c r="I293" s="15"/>
      <c r="J293" s="3"/>
      <c r="K293" s="3"/>
    </row>
    <row r="294" spans="1:11" ht="16.5">
      <c r="A294" s="14" t="s">
        <v>170</v>
      </c>
      <c r="B294" s="14" t="s">
        <v>14</v>
      </c>
      <c r="C294" s="15"/>
      <c r="D294" s="15"/>
      <c r="E294" s="15"/>
      <c r="F294" s="15"/>
      <c r="G294" s="15"/>
      <c r="H294" s="15"/>
      <c r="I294" s="15"/>
      <c r="J294" s="3"/>
      <c r="K294" s="3"/>
    </row>
    <row r="295" spans="1:11" ht="15.75">
      <c r="A295" s="12" t="s">
        <v>171</v>
      </c>
      <c r="B295" s="12" t="s">
        <v>165</v>
      </c>
      <c r="C295" s="13">
        <v>20</v>
      </c>
      <c r="D295" s="13"/>
      <c r="E295" s="13">
        <f>C295*D295</f>
        <v>0</v>
      </c>
      <c r="F295" s="13"/>
      <c r="G295" s="13">
        <f>C295*F295</f>
        <v>0</v>
      </c>
      <c r="H295" s="13">
        <f t="shared" ref="H295:I297" si="15">D295+F295</f>
        <v>0</v>
      </c>
      <c r="I295" s="13">
        <f t="shared" si="15"/>
        <v>0</v>
      </c>
      <c r="J295" s="3"/>
      <c r="K295" s="3"/>
    </row>
    <row r="296" spans="1:11" ht="15.75">
      <c r="A296" s="12" t="s">
        <v>172</v>
      </c>
      <c r="B296" s="12" t="s">
        <v>63</v>
      </c>
      <c r="C296" s="13">
        <v>1</v>
      </c>
      <c r="D296" s="13"/>
      <c r="E296" s="13">
        <f>C296*D296</f>
        <v>0</v>
      </c>
      <c r="F296" s="13"/>
      <c r="G296" s="13">
        <f>C296*F296</f>
        <v>0</v>
      </c>
      <c r="H296" s="13">
        <f t="shared" si="15"/>
        <v>0</v>
      </c>
      <c r="I296" s="13">
        <f t="shared" si="15"/>
        <v>0</v>
      </c>
      <c r="J296" s="3"/>
      <c r="K296" s="3"/>
    </row>
    <row r="297" spans="1:11" ht="15.75">
      <c r="A297" s="12" t="s">
        <v>173</v>
      </c>
      <c r="B297" s="12" t="s">
        <v>14</v>
      </c>
      <c r="C297" s="13"/>
      <c r="D297" s="13"/>
      <c r="E297" s="13">
        <f>Parametry!B32/100*E261+Parametry!B33/100*E263+Parametry!B33/100*E265+Parametry!B33/100*E266+Parametry!B32/100*E268+Parametry!B32/100*E270+Parametry!B32/100*E272+Parametry!B34/100*E274+Parametry!B34/100*E276+Parametry!B32/100*E278+Parametry!B32/100*E279+Parametry!B32/100*E281+Parametry!B32/100*E283+Parametry!B32/100*E285+Parametry!B32/100*E287+Parametry!B32/100*E290+Parametry!B32/100*E291+Parametry!B33/100*E292</f>
        <v>0</v>
      </c>
      <c r="F297" s="13"/>
      <c r="G297" s="13"/>
      <c r="H297" s="13">
        <f t="shared" si="15"/>
        <v>0</v>
      </c>
      <c r="I297" s="13">
        <f t="shared" si="15"/>
        <v>0</v>
      </c>
      <c r="J297" s="3"/>
      <c r="K297" s="3"/>
    </row>
    <row r="298" spans="1:11" ht="18">
      <c r="A298" s="4" t="s">
        <v>174</v>
      </c>
      <c r="B298" s="4" t="s">
        <v>14</v>
      </c>
      <c r="C298" s="11"/>
      <c r="D298" s="11"/>
      <c r="E298" s="11">
        <f>SUM(E261:E297)</f>
        <v>0</v>
      </c>
      <c r="F298" s="11"/>
      <c r="G298" s="11">
        <f>SUM(G261:G297)</f>
        <v>0</v>
      </c>
      <c r="H298" s="11"/>
      <c r="I298" s="11">
        <f>SUM(I261:I297)</f>
        <v>0</v>
      </c>
      <c r="J298" s="3"/>
      <c r="K298" s="3"/>
    </row>
    <row r="299" spans="1:11" ht="18">
      <c r="A299" s="4" t="s">
        <v>175</v>
      </c>
      <c r="B299" s="4" t="s">
        <v>14</v>
      </c>
      <c r="C299" s="11"/>
      <c r="D299" s="11"/>
      <c r="E299" s="11"/>
      <c r="F299" s="11"/>
      <c r="G299" s="11"/>
      <c r="H299" s="11"/>
      <c r="I299" s="11"/>
      <c r="J299" s="3"/>
      <c r="K299" s="3"/>
    </row>
    <row r="300" spans="1:11" ht="16.5">
      <c r="A300" s="14" t="s">
        <v>176</v>
      </c>
      <c r="B300" s="14" t="s">
        <v>14</v>
      </c>
      <c r="C300" s="15"/>
      <c r="D300" s="15"/>
      <c r="E300" s="15"/>
      <c r="F300" s="15"/>
      <c r="G300" s="15"/>
      <c r="H300" s="15"/>
      <c r="I300" s="15"/>
      <c r="J300" s="3"/>
      <c r="K300" s="3"/>
    </row>
    <row r="301" spans="1:11" ht="15.75">
      <c r="A301" s="12" t="s">
        <v>177</v>
      </c>
      <c r="B301" s="12" t="s">
        <v>178</v>
      </c>
      <c r="C301" s="13">
        <v>0.11</v>
      </c>
      <c r="D301" s="13"/>
      <c r="E301" s="13">
        <f>C301*D301</f>
        <v>0</v>
      </c>
      <c r="F301" s="13"/>
      <c r="G301" s="13">
        <f>C301*F301</f>
        <v>0</v>
      </c>
      <c r="H301" s="13">
        <f>D301+F301</f>
        <v>0</v>
      </c>
      <c r="I301" s="13">
        <f>E301+G301</f>
        <v>0</v>
      </c>
      <c r="J301" s="3"/>
      <c r="K301" s="3"/>
    </row>
    <row r="302" spans="1:11" ht="16.5">
      <c r="A302" s="14" t="s">
        <v>179</v>
      </c>
      <c r="B302" s="14" t="s">
        <v>14</v>
      </c>
      <c r="C302" s="15"/>
      <c r="D302" s="15"/>
      <c r="E302" s="15"/>
      <c r="F302" s="15"/>
      <c r="G302" s="15"/>
      <c r="H302" s="15"/>
      <c r="I302" s="15"/>
      <c r="J302" s="3"/>
      <c r="K302" s="3"/>
    </row>
    <row r="303" spans="1:11" ht="16.5">
      <c r="A303" s="14" t="s">
        <v>180</v>
      </c>
      <c r="B303" s="14" t="s">
        <v>14</v>
      </c>
      <c r="C303" s="15"/>
      <c r="D303" s="15"/>
      <c r="E303" s="15"/>
      <c r="F303" s="15"/>
      <c r="G303" s="15"/>
      <c r="H303" s="15"/>
      <c r="I303" s="15"/>
      <c r="J303" s="3"/>
      <c r="K303" s="3"/>
    </row>
    <row r="304" spans="1:11" ht="15.75">
      <c r="A304" s="12" t="s">
        <v>181</v>
      </c>
      <c r="B304" s="12" t="s">
        <v>140</v>
      </c>
      <c r="C304" s="13">
        <v>100</v>
      </c>
      <c r="D304" s="13"/>
      <c r="E304" s="13">
        <f>C304*D304</f>
        <v>0</v>
      </c>
      <c r="F304" s="13"/>
      <c r="G304" s="13">
        <f>C304*F304</f>
        <v>0</v>
      </c>
      <c r="H304" s="13">
        <f>D304+F304</f>
        <v>0</v>
      </c>
      <c r="I304" s="13">
        <f>E304+G304</f>
        <v>0</v>
      </c>
      <c r="J304" s="3"/>
      <c r="K304" s="3"/>
    </row>
    <row r="305" spans="1:11" ht="16.5">
      <c r="A305" s="14" t="s">
        <v>182</v>
      </c>
      <c r="B305" s="14" t="s">
        <v>14</v>
      </c>
      <c r="C305" s="15"/>
      <c r="D305" s="15"/>
      <c r="E305" s="15"/>
      <c r="F305" s="15"/>
      <c r="G305" s="15"/>
      <c r="H305" s="15"/>
      <c r="I305" s="15"/>
      <c r="J305" s="3"/>
      <c r="K305" s="3"/>
    </row>
    <row r="306" spans="1:11" ht="16.5">
      <c r="A306" s="14" t="s">
        <v>183</v>
      </c>
      <c r="B306" s="14" t="s">
        <v>14</v>
      </c>
      <c r="C306" s="15"/>
      <c r="D306" s="15"/>
      <c r="E306" s="15"/>
      <c r="F306" s="15"/>
      <c r="G306" s="15"/>
      <c r="H306" s="15"/>
      <c r="I306" s="15"/>
      <c r="J306" s="3"/>
      <c r="K306" s="3"/>
    </row>
    <row r="307" spans="1:11" ht="15.75">
      <c r="A307" s="12" t="s">
        <v>184</v>
      </c>
      <c r="B307" s="12" t="s">
        <v>140</v>
      </c>
      <c r="C307" s="13">
        <v>100</v>
      </c>
      <c r="D307" s="13"/>
      <c r="E307" s="13">
        <f>C307*D307</f>
        <v>0</v>
      </c>
      <c r="F307" s="13"/>
      <c r="G307" s="13">
        <f>C307*F307</f>
        <v>0</v>
      </c>
      <c r="H307" s="13">
        <f>D307+F307</f>
        <v>0</v>
      </c>
      <c r="I307" s="13">
        <f>E307+G307</f>
        <v>0</v>
      </c>
      <c r="J307" s="3"/>
      <c r="K307" s="3"/>
    </row>
    <row r="308" spans="1:11" ht="16.5">
      <c r="A308" s="14" t="s">
        <v>185</v>
      </c>
      <c r="B308" s="14" t="s">
        <v>14</v>
      </c>
      <c r="C308" s="15"/>
      <c r="D308" s="15"/>
      <c r="E308" s="15"/>
      <c r="F308" s="15"/>
      <c r="G308" s="15"/>
      <c r="H308" s="15"/>
      <c r="I308" s="15"/>
      <c r="J308" s="3"/>
      <c r="K308" s="3"/>
    </row>
    <row r="309" spans="1:11" ht="15.75">
      <c r="A309" s="12" t="s">
        <v>181</v>
      </c>
      <c r="B309" s="12" t="s">
        <v>140</v>
      </c>
      <c r="C309" s="13">
        <v>100</v>
      </c>
      <c r="D309" s="13"/>
      <c r="E309" s="13">
        <f>C309*D309</f>
        <v>0</v>
      </c>
      <c r="F309" s="13"/>
      <c r="G309" s="13">
        <f>C309*F309</f>
        <v>0</v>
      </c>
      <c r="H309" s="13">
        <f>D309+F309</f>
        <v>0</v>
      </c>
      <c r="I309" s="13">
        <f>E309+G309</f>
        <v>0</v>
      </c>
      <c r="J309" s="3"/>
      <c r="K309" s="3"/>
    </row>
    <row r="310" spans="1:11" ht="15.75">
      <c r="A310" s="12" t="s">
        <v>186</v>
      </c>
      <c r="B310" s="12" t="s">
        <v>140</v>
      </c>
      <c r="C310" s="13">
        <v>100</v>
      </c>
      <c r="D310" s="13"/>
      <c r="E310" s="13">
        <f>C310*D310</f>
        <v>0</v>
      </c>
      <c r="F310" s="13"/>
      <c r="G310" s="13">
        <f>C310*F310</f>
        <v>0</v>
      </c>
      <c r="H310" s="13">
        <f>D310+F310</f>
        <v>0</v>
      </c>
      <c r="I310" s="13">
        <f>E310+G310</f>
        <v>0</v>
      </c>
      <c r="J310" s="3"/>
      <c r="K310" s="3"/>
    </row>
    <row r="311" spans="1:11" ht="16.5">
      <c r="A311" s="14" t="s">
        <v>187</v>
      </c>
      <c r="B311" s="14" t="s">
        <v>14</v>
      </c>
      <c r="C311" s="15"/>
      <c r="D311" s="15"/>
      <c r="E311" s="15"/>
      <c r="F311" s="15"/>
      <c r="G311" s="15"/>
      <c r="H311" s="15"/>
      <c r="I311" s="15"/>
      <c r="J311" s="3"/>
      <c r="K311" s="3"/>
    </row>
    <row r="312" spans="1:11" ht="15.75">
      <c r="A312" s="12" t="s">
        <v>188</v>
      </c>
      <c r="B312" s="12" t="s">
        <v>140</v>
      </c>
      <c r="C312" s="13">
        <v>150</v>
      </c>
      <c r="D312" s="13"/>
      <c r="E312" s="13">
        <f>C312*D312</f>
        <v>0</v>
      </c>
      <c r="F312" s="13"/>
      <c r="G312" s="13">
        <f>C312*F312</f>
        <v>0</v>
      </c>
      <c r="H312" s="13">
        <f>D312+F312</f>
        <v>0</v>
      </c>
      <c r="I312" s="13">
        <f>E312+G312</f>
        <v>0</v>
      </c>
      <c r="J312" s="3"/>
      <c r="K312" s="3"/>
    </row>
    <row r="313" spans="1:11" ht="16.5">
      <c r="A313" s="14" t="s">
        <v>189</v>
      </c>
      <c r="B313" s="14" t="s">
        <v>14</v>
      </c>
      <c r="C313" s="15"/>
      <c r="D313" s="15"/>
      <c r="E313" s="15"/>
      <c r="F313" s="15"/>
      <c r="G313" s="15"/>
      <c r="H313" s="15"/>
      <c r="I313" s="15"/>
      <c r="J313" s="3"/>
      <c r="K313" s="3"/>
    </row>
    <row r="314" spans="1:11" ht="15.75">
      <c r="A314" s="12" t="s">
        <v>190</v>
      </c>
      <c r="B314" s="12" t="s">
        <v>140</v>
      </c>
      <c r="C314" s="13">
        <v>20</v>
      </c>
      <c r="D314" s="13"/>
      <c r="E314" s="13">
        <f>C314*D314</f>
        <v>0</v>
      </c>
      <c r="F314" s="13"/>
      <c r="G314" s="13">
        <f>C314*F314</f>
        <v>0</v>
      </c>
      <c r="H314" s="13">
        <f>D314+F314</f>
        <v>0</v>
      </c>
      <c r="I314" s="13">
        <f>E314+G314</f>
        <v>0</v>
      </c>
      <c r="J314" s="3"/>
      <c r="K314" s="3"/>
    </row>
    <row r="315" spans="1:11" ht="16.5">
      <c r="A315" s="14" t="s">
        <v>191</v>
      </c>
      <c r="B315" s="14" t="s">
        <v>14</v>
      </c>
      <c r="C315" s="15"/>
      <c r="D315" s="15"/>
      <c r="E315" s="15"/>
      <c r="F315" s="15"/>
      <c r="G315" s="15"/>
      <c r="H315" s="15"/>
      <c r="I315" s="15"/>
      <c r="J315" s="3"/>
      <c r="K315" s="3"/>
    </row>
    <row r="316" spans="1:11" ht="15.75">
      <c r="A316" s="12" t="s">
        <v>192</v>
      </c>
      <c r="B316" s="12" t="s">
        <v>193</v>
      </c>
      <c r="C316" s="13">
        <v>4</v>
      </c>
      <c r="D316" s="13"/>
      <c r="E316" s="13">
        <f>C316*D316</f>
        <v>0</v>
      </c>
      <c r="F316" s="13"/>
      <c r="G316" s="13">
        <f>C316*F316</f>
        <v>0</v>
      </c>
      <c r="H316" s="13">
        <f>D316+F316</f>
        <v>0</v>
      </c>
      <c r="I316" s="13">
        <f>E316+G316</f>
        <v>0</v>
      </c>
      <c r="J316" s="3"/>
      <c r="K316" s="3"/>
    </row>
    <row r="317" spans="1:11" ht="16.5">
      <c r="A317" s="14" t="s">
        <v>194</v>
      </c>
      <c r="B317" s="14" t="s">
        <v>14</v>
      </c>
      <c r="C317" s="15"/>
      <c r="D317" s="15"/>
      <c r="E317" s="15"/>
      <c r="F317" s="15"/>
      <c r="G317" s="15"/>
      <c r="H317" s="15"/>
      <c r="I317" s="15"/>
      <c r="J317" s="3"/>
      <c r="K317" s="3"/>
    </row>
    <row r="318" spans="1:11" ht="15.75">
      <c r="A318" s="12" t="s">
        <v>195</v>
      </c>
      <c r="B318" s="12" t="s">
        <v>193</v>
      </c>
      <c r="C318" s="13">
        <v>2</v>
      </c>
      <c r="D318" s="13"/>
      <c r="E318" s="13">
        <f>C318*D318</f>
        <v>0</v>
      </c>
      <c r="F318" s="13"/>
      <c r="G318" s="13">
        <f>C318*F318</f>
        <v>0</v>
      </c>
      <c r="H318" s="13">
        <f t="shared" ref="H318:I320" si="16">D318+F318</f>
        <v>0</v>
      </c>
      <c r="I318" s="13">
        <f t="shared" si="16"/>
        <v>0</v>
      </c>
      <c r="J318" s="3"/>
      <c r="K318" s="3"/>
    </row>
    <row r="319" spans="1:11" ht="15.75">
      <c r="A319" s="12" t="s">
        <v>196</v>
      </c>
      <c r="B319" s="12" t="s">
        <v>193</v>
      </c>
      <c r="C319" s="13">
        <v>2</v>
      </c>
      <c r="D319" s="13"/>
      <c r="E319" s="13">
        <f>C319*D319</f>
        <v>0</v>
      </c>
      <c r="F319" s="13"/>
      <c r="G319" s="13">
        <f>C319*F319</f>
        <v>0</v>
      </c>
      <c r="H319" s="13">
        <f t="shared" si="16"/>
        <v>0</v>
      </c>
      <c r="I319" s="13">
        <f t="shared" si="16"/>
        <v>0</v>
      </c>
      <c r="J319" s="3"/>
      <c r="K319" s="3"/>
    </row>
    <row r="320" spans="1:11" ht="15.75">
      <c r="A320" s="12" t="s">
        <v>197</v>
      </c>
      <c r="B320" s="12" t="s">
        <v>193</v>
      </c>
      <c r="C320" s="13">
        <v>2</v>
      </c>
      <c r="D320" s="13"/>
      <c r="E320" s="13">
        <f>C320*D320</f>
        <v>0</v>
      </c>
      <c r="F320" s="13"/>
      <c r="G320" s="13">
        <f>C320*F320</f>
        <v>0</v>
      </c>
      <c r="H320" s="13">
        <f t="shared" si="16"/>
        <v>0</v>
      </c>
      <c r="I320" s="13">
        <f t="shared" si="16"/>
        <v>0</v>
      </c>
      <c r="J320" s="3"/>
      <c r="K320" s="3"/>
    </row>
    <row r="321" spans="1:11" ht="16.5">
      <c r="A321" s="14" t="s">
        <v>198</v>
      </c>
      <c r="B321" s="14" t="s">
        <v>14</v>
      </c>
      <c r="C321" s="15"/>
      <c r="D321" s="15"/>
      <c r="E321" s="15"/>
      <c r="F321" s="15"/>
      <c r="G321" s="15"/>
      <c r="H321" s="15"/>
      <c r="I321" s="15"/>
      <c r="J321" s="3"/>
      <c r="K321" s="3"/>
    </row>
    <row r="322" spans="1:11" ht="15.75">
      <c r="A322" s="12" t="s">
        <v>199</v>
      </c>
      <c r="B322" s="12" t="s">
        <v>200</v>
      </c>
      <c r="C322" s="13">
        <v>50</v>
      </c>
      <c r="D322" s="13"/>
      <c r="E322" s="13">
        <f>C322*D322</f>
        <v>0</v>
      </c>
      <c r="F322" s="13"/>
      <c r="G322" s="13">
        <f>C322*F322</f>
        <v>0</v>
      </c>
      <c r="H322" s="13">
        <f>D322+F322</f>
        <v>0</v>
      </c>
      <c r="I322" s="13">
        <f>E322+G322</f>
        <v>0</v>
      </c>
      <c r="J322" s="3"/>
      <c r="K322" s="3"/>
    </row>
    <row r="323" spans="1:11" ht="16.5">
      <c r="A323" s="14" t="s">
        <v>201</v>
      </c>
      <c r="B323" s="14" t="s">
        <v>14</v>
      </c>
      <c r="C323" s="15"/>
      <c r="D323" s="15"/>
      <c r="E323" s="15"/>
      <c r="F323" s="15"/>
      <c r="G323" s="15"/>
      <c r="H323" s="15"/>
      <c r="I323" s="15"/>
      <c r="J323" s="3"/>
      <c r="K323" s="3"/>
    </row>
    <row r="324" spans="1:11" ht="15.75">
      <c r="A324" s="12" t="s">
        <v>202</v>
      </c>
      <c r="B324" s="12" t="s">
        <v>193</v>
      </c>
      <c r="C324" s="13">
        <v>10</v>
      </c>
      <c r="D324" s="13"/>
      <c r="E324" s="13">
        <f>C324*D324</f>
        <v>0</v>
      </c>
      <c r="F324" s="13"/>
      <c r="G324" s="13">
        <f>C324*F324</f>
        <v>0</v>
      </c>
      <c r="H324" s="13">
        <f>D324+F324</f>
        <v>0</v>
      </c>
      <c r="I324" s="13">
        <f>E324+G324</f>
        <v>0</v>
      </c>
      <c r="J324" s="3"/>
      <c r="K324" s="3"/>
    </row>
    <row r="325" spans="1:11" ht="15.75">
      <c r="A325" s="12" t="s">
        <v>203</v>
      </c>
      <c r="B325" s="12" t="s">
        <v>200</v>
      </c>
      <c r="C325" s="13">
        <v>50</v>
      </c>
      <c r="D325" s="13"/>
      <c r="E325" s="13">
        <f>C325*D325</f>
        <v>0</v>
      </c>
      <c r="F325" s="13"/>
      <c r="G325" s="13">
        <f>C325*F325</f>
        <v>0</v>
      </c>
      <c r="H325" s="13">
        <f>D325+F325</f>
        <v>0</v>
      </c>
      <c r="I325" s="13">
        <f>E325+G325</f>
        <v>0</v>
      </c>
      <c r="J325" s="3"/>
      <c r="K325" s="3"/>
    </row>
    <row r="326" spans="1:11" ht="16.5">
      <c r="A326" s="14" t="s">
        <v>204</v>
      </c>
      <c r="B326" s="14" t="s">
        <v>14</v>
      </c>
      <c r="C326" s="15"/>
      <c r="D326" s="15"/>
      <c r="E326" s="15"/>
      <c r="F326" s="15"/>
      <c r="G326" s="15"/>
      <c r="H326" s="15"/>
      <c r="I326" s="15"/>
      <c r="J326" s="3"/>
      <c r="K326" s="3"/>
    </row>
    <row r="327" spans="1:11" ht="15.75">
      <c r="A327" s="12" t="s">
        <v>205</v>
      </c>
      <c r="B327" s="12" t="s">
        <v>200</v>
      </c>
      <c r="C327" s="13">
        <v>50</v>
      </c>
      <c r="D327" s="13"/>
      <c r="E327" s="13">
        <f>C327*D327</f>
        <v>0</v>
      </c>
      <c r="F327" s="13"/>
      <c r="G327" s="13">
        <f>C327*F327</f>
        <v>0</v>
      </c>
      <c r="H327" s="13">
        <f>D327+F327</f>
        <v>0</v>
      </c>
      <c r="I327" s="13">
        <f>E327+G327</f>
        <v>0</v>
      </c>
      <c r="J327" s="3"/>
      <c r="K327" s="3"/>
    </row>
    <row r="328" spans="1:11" ht="18">
      <c r="A328" s="4" t="s">
        <v>206</v>
      </c>
      <c r="B328" s="4" t="s">
        <v>14</v>
      </c>
      <c r="C328" s="11"/>
      <c r="D328" s="11"/>
      <c r="E328" s="11">
        <f>SUM(E300:E327)</f>
        <v>0</v>
      </c>
      <c r="F328" s="11"/>
      <c r="G328" s="11">
        <f>SUM(G300:G327)</f>
        <v>0</v>
      </c>
      <c r="H328" s="11"/>
      <c r="I328" s="11">
        <f>SUM(I300:I327)</f>
        <v>0</v>
      </c>
      <c r="J328" s="3"/>
      <c r="K328" s="3"/>
    </row>
    <row r="329" spans="1:11" ht="15.75">
      <c r="A329" s="12" t="s">
        <v>14</v>
      </c>
      <c r="B329" s="12" t="s">
        <v>14</v>
      </c>
      <c r="C329" s="13"/>
      <c r="D329" s="13"/>
      <c r="E329" s="13"/>
      <c r="F329" s="13"/>
      <c r="G329" s="13"/>
      <c r="H329" s="13">
        <f>D329+F329</f>
        <v>0</v>
      </c>
      <c r="I329" s="13">
        <f>E329+G329</f>
        <v>0</v>
      </c>
      <c r="J329" s="3"/>
      <c r="K329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I17" sqref="I17"/>
    </sheetView>
  </sheetViews>
  <sheetFormatPr defaultRowHeight="15"/>
  <cols>
    <col min="1" max="1" width="36.5703125" style="1" bestFit="1" customWidth="1"/>
    <col min="2" max="2" width="85.7109375" style="1" bestFit="1" customWidth="1"/>
    <col min="4" max="4" width="0" style="8" hidden="1" customWidth="1"/>
  </cols>
  <sheetData>
    <row r="1" spans="1:3" ht="15.75">
      <c r="A1" s="2" t="s">
        <v>0</v>
      </c>
      <c r="B1" s="2" t="s">
        <v>1</v>
      </c>
      <c r="C1" s="3"/>
    </row>
    <row r="2" spans="1:3" ht="18">
      <c r="A2" s="2" t="s">
        <v>2</v>
      </c>
      <c r="B2" s="4" t="s">
        <v>3</v>
      </c>
      <c r="C2" s="3"/>
    </row>
    <row r="3" spans="1:3" ht="16.5">
      <c r="A3" s="2" t="s">
        <v>4</v>
      </c>
      <c r="B3" s="5" t="s">
        <v>5</v>
      </c>
      <c r="C3" s="3"/>
    </row>
    <row r="4" spans="1:3" ht="16.5">
      <c r="A4" s="2" t="s">
        <v>6</v>
      </c>
      <c r="B4" s="5" t="s">
        <v>7</v>
      </c>
      <c r="C4" s="3"/>
    </row>
    <row r="5" spans="1:3" ht="16.5">
      <c r="A5" s="2" t="s">
        <v>8</v>
      </c>
      <c r="B5" s="5" t="s">
        <v>9</v>
      </c>
      <c r="C5" s="3"/>
    </row>
    <row r="6" spans="1:3" ht="16.5">
      <c r="A6" s="2" t="s">
        <v>10</v>
      </c>
      <c r="B6" s="5" t="s">
        <v>11</v>
      </c>
      <c r="C6" s="3"/>
    </row>
    <row r="7" spans="1:3" ht="16.5">
      <c r="A7" s="2" t="s">
        <v>12</v>
      </c>
      <c r="B7" s="5" t="s">
        <v>11</v>
      </c>
      <c r="C7" s="3"/>
    </row>
    <row r="8" spans="1:3" ht="16.5">
      <c r="A8" s="2" t="s">
        <v>13</v>
      </c>
      <c r="B8" s="5" t="s">
        <v>14</v>
      </c>
      <c r="C8" s="3"/>
    </row>
    <row r="9" spans="1:3" ht="16.5">
      <c r="A9" s="2" t="s">
        <v>15</v>
      </c>
      <c r="B9" s="5" t="s">
        <v>16</v>
      </c>
      <c r="C9" s="3"/>
    </row>
    <row r="10" spans="1:3" ht="16.5">
      <c r="A10" s="2" t="s">
        <v>17</v>
      </c>
      <c r="B10" s="5" t="s">
        <v>18</v>
      </c>
      <c r="C10" s="3"/>
    </row>
    <row r="11" spans="1:3" ht="16.5">
      <c r="A11" s="2" t="s">
        <v>19</v>
      </c>
      <c r="B11" s="5" t="s">
        <v>20</v>
      </c>
      <c r="C11" s="3"/>
    </row>
    <row r="12" spans="1:3" ht="16.5">
      <c r="A12" s="2" t="s">
        <v>21</v>
      </c>
      <c r="B12" s="5" t="s">
        <v>22</v>
      </c>
      <c r="C12" s="3"/>
    </row>
    <row r="13" spans="1:3" ht="16.5">
      <c r="A13" s="2" t="s">
        <v>23</v>
      </c>
      <c r="B13" s="5" t="s">
        <v>24</v>
      </c>
      <c r="C13" s="3"/>
    </row>
    <row r="14" spans="1:3" ht="16.5">
      <c r="A14" s="2" t="s">
        <v>25</v>
      </c>
      <c r="B14" s="5" t="s">
        <v>26</v>
      </c>
      <c r="C14" s="3"/>
    </row>
    <row r="15" spans="1:3" ht="15.75">
      <c r="A15" s="2" t="s">
        <v>27</v>
      </c>
      <c r="B15" s="6" t="s">
        <v>28</v>
      </c>
      <c r="C15" s="3"/>
    </row>
    <row r="16" spans="1:3" ht="15.75">
      <c r="A16" s="2" t="s">
        <v>29</v>
      </c>
      <c r="B16" s="6" t="s">
        <v>30</v>
      </c>
      <c r="C16" s="3"/>
    </row>
    <row r="17" spans="1:3" ht="15.75">
      <c r="A17" s="2" t="s">
        <v>31</v>
      </c>
      <c r="B17" s="6" t="s">
        <v>30</v>
      </c>
      <c r="C17" s="3"/>
    </row>
    <row r="18" spans="1:3" ht="15.75">
      <c r="A18" s="2" t="s">
        <v>32</v>
      </c>
      <c r="B18" s="6" t="s">
        <v>33</v>
      </c>
      <c r="C18" s="3"/>
    </row>
    <row r="19" spans="1:3" ht="15.75">
      <c r="A19" s="2" t="s">
        <v>34</v>
      </c>
      <c r="B19" s="6" t="s">
        <v>33</v>
      </c>
      <c r="C19" s="3"/>
    </row>
    <row r="20" spans="1:3" ht="15.75">
      <c r="A20" s="2" t="s">
        <v>35</v>
      </c>
      <c r="B20" s="6" t="s">
        <v>33</v>
      </c>
      <c r="C20" s="3"/>
    </row>
    <row r="21" spans="1:3" ht="15.75">
      <c r="A21" s="2" t="s">
        <v>36</v>
      </c>
      <c r="B21" s="6" t="s">
        <v>33</v>
      </c>
      <c r="C21" s="3"/>
    </row>
    <row r="22" spans="1:3" ht="15.75">
      <c r="A22" s="2" t="s">
        <v>37</v>
      </c>
      <c r="B22" s="6" t="s">
        <v>33</v>
      </c>
      <c r="C22" s="3"/>
    </row>
    <row r="23" spans="1:3" ht="15.75">
      <c r="A23" s="2" t="s">
        <v>38</v>
      </c>
      <c r="B23" s="6" t="s">
        <v>33</v>
      </c>
      <c r="C23" s="3"/>
    </row>
    <row r="24" spans="1:3" ht="15.75">
      <c r="A24" s="2" t="s">
        <v>39</v>
      </c>
      <c r="B24" s="6" t="s">
        <v>33</v>
      </c>
      <c r="C24" s="3"/>
    </row>
    <row r="25" spans="1:3" ht="15.75">
      <c r="A25" s="2" t="s">
        <v>40</v>
      </c>
      <c r="B25" s="6" t="s">
        <v>41</v>
      </c>
      <c r="C25" s="3"/>
    </row>
    <row r="26" spans="1:3" ht="15.75">
      <c r="A26" s="2" t="s">
        <v>42</v>
      </c>
      <c r="B26" s="6" t="s">
        <v>33</v>
      </c>
      <c r="C26" s="3"/>
    </row>
    <row r="27" spans="1:3" ht="15.75">
      <c r="A27" s="2" t="s">
        <v>43</v>
      </c>
      <c r="B27" s="6" t="s">
        <v>33</v>
      </c>
      <c r="C27" s="3"/>
    </row>
    <row r="28" spans="1:3" ht="15.75">
      <c r="A28" s="2" t="s">
        <v>44</v>
      </c>
      <c r="B28" s="6" t="s">
        <v>33</v>
      </c>
      <c r="C28" s="3"/>
    </row>
    <row r="29" spans="1:3" ht="15.75">
      <c r="A29" s="2" t="s">
        <v>45</v>
      </c>
      <c r="B29" s="6" t="s">
        <v>33</v>
      </c>
      <c r="C29" s="3"/>
    </row>
    <row r="30" spans="1:3" ht="30.75">
      <c r="A30" s="7" t="s">
        <v>46</v>
      </c>
      <c r="B30" s="6" t="s">
        <v>47</v>
      </c>
      <c r="C30" s="3"/>
    </row>
    <row r="31" spans="1:3" ht="15.75">
      <c r="A31" s="2" t="s">
        <v>48</v>
      </c>
      <c r="B31" s="6" t="s">
        <v>49</v>
      </c>
      <c r="C31" s="3"/>
    </row>
    <row r="32" spans="1:3">
      <c r="A32" s="1" t="s">
        <v>50</v>
      </c>
      <c r="B32" s="1">
        <v>5</v>
      </c>
    </row>
    <row r="33" spans="1:2">
      <c r="A33" s="1" t="s">
        <v>51</v>
      </c>
      <c r="B33" s="1">
        <v>20</v>
      </c>
    </row>
    <row r="34" spans="1:2">
      <c r="A34" s="1" t="s">
        <v>52</v>
      </c>
      <c r="B34" s="1">
        <v>15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Pleva</dc:creator>
  <cp:lastModifiedBy>Pavel Matoušek</cp:lastModifiedBy>
  <dcterms:created xsi:type="dcterms:W3CDTF">2019-01-22T12:10:39Z</dcterms:created>
  <dcterms:modified xsi:type="dcterms:W3CDTF">2019-01-23T06:19:05Z</dcterms:modified>
</cp:coreProperties>
</file>