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U:\AA_PRENOS\"/>
    </mc:Choice>
  </mc:AlternateContent>
  <bookViews>
    <workbookView xWindow="0" yWindow="0" windowWidth="0" windowHeight="0"/>
  </bookViews>
  <sheets>
    <sheet name="Rekapitulace stavby" sheetId="1" r:id="rId1"/>
    <sheet name="D.1.1 -  Nabidkový rozpoč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'D.1.1 -  Nabidkový rozpoč...'!$C$143:$K$277</definedName>
    <definedName name="_xlnm.Print_Area" localSheetId="1">'D.1.1 -  Nabidkový rozpoč...'!$C$4:$J$76,'D.1.1 -  Nabidkový rozpoč...'!$C$82:$J$125,'D.1.1 -  Nabidkový rozpoč...'!$C$131:$J$277</definedName>
    <definedName name="_xlnm.Print_Titles" localSheetId="1">'D.1.1 -  Nabidkový rozpoč...'!$143:$143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T262"/>
  <c r="R263"/>
  <c r="R262"/>
  <c r="P263"/>
  <c r="P262"/>
  <c r="BI261"/>
  <c r="BH261"/>
  <c r="BG261"/>
  <c r="BF261"/>
  <c r="T261"/>
  <c r="T260"/>
  <c r="R261"/>
  <c r="R260"/>
  <c r="P261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T240"/>
  <c r="R241"/>
  <c r="R240"/>
  <c r="P241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T231"/>
  <c r="R232"/>
  <c r="R231"/>
  <c r="P232"/>
  <c r="P231"/>
  <c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F138"/>
  <c r="E136"/>
  <c r="F89"/>
  <c r="E87"/>
  <c r="J24"/>
  <c r="E24"/>
  <c r="J141"/>
  <c r="J23"/>
  <c r="J21"/>
  <c r="E21"/>
  <c r="J91"/>
  <c r="J20"/>
  <c r="J18"/>
  <c r="E18"/>
  <c r="F141"/>
  <c r="J17"/>
  <c r="J15"/>
  <c r="E15"/>
  <c r="F91"/>
  <c r="J14"/>
  <c r="J12"/>
  <c r="J138"/>
  <c r="E7"/>
  <c r="E85"/>
  <c i="1" r="L90"/>
  <c r="AM90"/>
  <c r="AM89"/>
  <c r="L89"/>
  <c r="AM87"/>
  <c r="L87"/>
  <c r="L85"/>
  <c r="L84"/>
  <c i="2" r="BK268"/>
  <c r="BK267"/>
  <c r="BK261"/>
  <c r="J259"/>
  <c r="BK258"/>
  <c r="BK256"/>
  <c r="J255"/>
  <c r="J254"/>
  <c r="J252"/>
  <c r="BK244"/>
  <c r="BK239"/>
  <c r="BK238"/>
  <c r="J234"/>
  <c r="BK224"/>
  <c r="J222"/>
  <c r="J210"/>
  <c r="BK204"/>
  <c r="BK195"/>
  <c r="BK191"/>
  <c r="BK183"/>
  <c r="BK180"/>
  <c r="J177"/>
  <c r="J166"/>
  <c r="J163"/>
  <c r="J159"/>
  <c r="J156"/>
  <c r="J155"/>
  <c r="J153"/>
  <c r="J148"/>
  <c r="BK147"/>
  <c i="1" r="AS94"/>
  <c i="2" r="J272"/>
  <c r="BK271"/>
  <c r="BK270"/>
  <c r="J268"/>
  <c r="J265"/>
  <c r="BK263"/>
  <c r="BK259"/>
  <c r="J256"/>
  <c r="BK255"/>
  <c r="BK251"/>
  <c r="BK250"/>
  <c r="BK249"/>
  <c r="BK246"/>
  <c r="J245"/>
  <c r="BK232"/>
  <c r="BK228"/>
  <c r="J220"/>
  <c r="BK219"/>
  <c r="BK213"/>
  <c r="BK210"/>
  <c r="BK208"/>
  <c r="J202"/>
  <c r="J198"/>
  <c r="J196"/>
  <c r="BK194"/>
  <c r="J192"/>
  <c r="J191"/>
  <c r="BK186"/>
  <c r="J178"/>
  <c r="J173"/>
  <c r="BK169"/>
  <c r="BK168"/>
  <c r="BK157"/>
  <c r="BK153"/>
  <c r="J151"/>
  <c r="BK148"/>
  <c r="J258"/>
  <c r="J250"/>
  <c r="J248"/>
  <c r="BK245"/>
  <c r="J243"/>
  <c r="J241"/>
  <c r="BK234"/>
  <c r="J230"/>
  <c r="J228"/>
  <c r="BK226"/>
  <c r="J218"/>
  <c r="J212"/>
  <c r="J209"/>
  <c r="J184"/>
  <c r="BK181"/>
  <c r="BK164"/>
  <c r="J157"/>
  <c r="BK155"/>
  <c r="BK154"/>
  <c r="J150"/>
  <c r="J149"/>
  <c r="J146"/>
  <c r="BK254"/>
  <c r="BK252"/>
  <c r="J249"/>
  <c r="BK243"/>
  <c r="J238"/>
  <c r="BK230"/>
  <c r="J225"/>
  <c r="BK221"/>
  <c r="J216"/>
  <c r="J213"/>
  <c r="BK211"/>
  <c r="J204"/>
  <c r="BK201"/>
  <c r="BK199"/>
  <c r="BK198"/>
  <c r="BK193"/>
  <c r="BK190"/>
  <c r="BK188"/>
  <c r="J187"/>
  <c r="BK185"/>
  <c r="J183"/>
  <c r="BK177"/>
  <c r="J174"/>
  <c r="BK173"/>
  <c r="BK172"/>
  <c r="BK170"/>
  <c r="J167"/>
  <c r="J152"/>
  <c r="BK151"/>
  <c r="BK150"/>
  <c r="BK276"/>
  <c r="J276"/>
  <c r="J275"/>
  <c r="J273"/>
  <c r="BK272"/>
  <c r="J270"/>
  <c r="BK269"/>
  <c r="BK236"/>
  <c r="J221"/>
  <c r="J219"/>
  <c r="BK212"/>
  <c r="J211"/>
  <c r="J206"/>
  <c r="BK196"/>
  <c r="J193"/>
  <c r="BK189"/>
  <c r="J185"/>
  <c r="BK174"/>
  <c r="J171"/>
  <c r="BK167"/>
  <c r="J158"/>
  <c r="BK149"/>
  <c r="BK146"/>
  <c r="BK275"/>
  <c r="BK273"/>
  <c r="J251"/>
  <c r="BK248"/>
  <c r="J246"/>
  <c r="J244"/>
  <c r="BK241"/>
  <c r="J239"/>
  <c r="J236"/>
  <c r="J232"/>
  <c r="J223"/>
  <c r="BK220"/>
  <c r="J217"/>
  <c r="J215"/>
  <c r="BK214"/>
  <c r="BK206"/>
  <c r="BK202"/>
  <c r="J194"/>
  <c r="BK178"/>
  <c r="J168"/>
  <c r="BK163"/>
  <c r="BK159"/>
  <c r="J271"/>
  <c r="J269"/>
  <c r="J267"/>
  <c r="BK265"/>
  <c r="J263"/>
  <c r="J261"/>
  <c r="J226"/>
  <c r="BK223"/>
  <c r="BK222"/>
  <c r="BK217"/>
  <c r="BK215"/>
  <c r="J214"/>
  <c r="J208"/>
  <c r="J201"/>
  <c r="J195"/>
  <c r="J190"/>
  <c r="J189"/>
  <c r="BK184"/>
  <c r="J181"/>
  <c r="J180"/>
  <c r="J175"/>
  <c r="BK171"/>
  <c r="BK166"/>
  <c r="J164"/>
  <c r="BK161"/>
  <c r="BK156"/>
  <c r="BK152"/>
  <c r="J147"/>
  <c r="BK277"/>
  <c r="J277"/>
  <c r="BK225"/>
  <c r="J224"/>
  <c r="BK218"/>
  <c r="BK216"/>
  <c r="BK209"/>
  <c r="J199"/>
  <c r="BK192"/>
  <c r="J188"/>
  <c r="BK187"/>
  <c r="J186"/>
  <c r="BK175"/>
  <c r="J172"/>
  <c r="J170"/>
  <c r="J169"/>
  <c r="J161"/>
  <c r="BK158"/>
  <c r="J154"/>
  <c l="1" r="P182"/>
  <c r="R274"/>
  <c r="R207"/>
  <c r="P274"/>
  <c r="T182"/>
  <c r="P197"/>
  <c r="T197"/>
  <c r="BK200"/>
  <c r="J200"/>
  <c r="J105"/>
  <c r="R200"/>
  <c r="T200"/>
  <c r="BK266"/>
  <c r="J266"/>
  <c r="J123"/>
  <c r="BK145"/>
  <c r="J145"/>
  <c r="J97"/>
  <c r="P145"/>
  <c r="R145"/>
  <c r="T145"/>
  <c r="BK162"/>
  <c r="J162"/>
  <c r="J99"/>
  <c r="P162"/>
  <c r="R162"/>
  <c r="T162"/>
  <c r="BK165"/>
  <c r="J165"/>
  <c r="J100"/>
  <c r="P165"/>
  <c r="R165"/>
  <c r="T165"/>
  <c r="BK176"/>
  <c r="J176"/>
  <c r="J101"/>
  <c r="P176"/>
  <c r="R176"/>
  <c r="T176"/>
  <c r="BK179"/>
  <c r="J179"/>
  <c r="J102"/>
  <c r="P179"/>
  <c r="R179"/>
  <c r="T179"/>
  <c r="BK207"/>
  <c r="J207"/>
  <c r="J108"/>
  <c r="R266"/>
  <c r="T207"/>
  <c r="BK237"/>
  <c r="J237"/>
  <c r="J114"/>
  <c r="P237"/>
  <c r="T266"/>
  <c r="R182"/>
  <c r="BK197"/>
  <c r="J197"/>
  <c r="J104"/>
  <c r="R197"/>
  <c r="P200"/>
  <c r="BK274"/>
  <c r="J274"/>
  <c r="J124"/>
  <c r="P207"/>
  <c r="P266"/>
  <c r="BK182"/>
  <c r="J182"/>
  <c r="J103"/>
  <c r="R237"/>
  <c r="T237"/>
  <c r="BK242"/>
  <c r="J242"/>
  <c r="J116"/>
  <c r="P242"/>
  <c r="R242"/>
  <c r="T242"/>
  <c r="BK247"/>
  <c r="J247"/>
  <c r="J117"/>
  <c r="P247"/>
  <c r="R247"/>
  <c r="T247"/>
  <c r="BK253"/>
  <c r="J253"/>
  <c r="J118"/>
  <c r="P253"/>
  <c r="R253"/>
  <c r="T253"/>
  <c r="BK257"/>
  <c r="J257"/>
  <c r="J119"/>
  <c r="P257"/>
  <c r="R257"/>
  <c r="T257"/>
  <c r="T274"/>
  <c r="F140"/>
  <c r="BE146"/>
  <c r="BE150"/>
  <c r="BE157"/>
  <c r="BE180"/>
  <c r="BE193"/>
  <c r="BE194"/>
  <c r="BE202"/>
  <c r="BE204"/>
  <c r="BE212"/>
  <c r="BE214"/>
  <c r="BE261"/>
  <c r="BE263"/>
  <c r="J89"/>
  <c r="J92"/>
  <c r="J140"/>
  <c r="BE154"/>
  <c r="BE159"/>
  <c r="BE173"/>
  <c r="BE198"/>
  <c r="BE218"/>
  <c r="BE219"/>
  <c r="BE268"/>
  <c r="E134"/>
  <c r="BE169"/>
  <c r="BE170"/>
  <c r="BE171"/>
  <c r="BE172"/>
  <c r="BE187"/>
  <c r="BE188"/>
  <c r="BE191"/>
  <c r="BE192"/>
  <c r="BE195"/>
  <c r="BE196"/>
  <c r="BE209"/>
  <c r="BE238"/>
  <c r="BE243"/>
  <c r="BE245"/>
  <c r="BK203"/>
  <c r="J203"/>
  <c r="J106"/>
  <c r="BK205"/>
  <c r="J205"/>
  <c r="J107"/>
  <c r="BE153"/>
  <c r="BE161"/>
  <c r="BE163"/>
  <c r="BE175"/>
  <c r="BE181"/>
  <c r="BE183"/>
  <c r="BE186"/>
  <c r="BE208"/>
  <c r="BE210"/>
  <c r="BE211"/>
  <c r="BE232"/>
  <c r="BE265"/>
  <c r="BE267"/>
  <c r="BE270"/>
  <c r="BE271"/>
  <c r="BE272"/>
  <c r="BE273"/>
  <c r="BE275"/>
  <c r="BE276"/>
  <c r="BK160"/>
  <c r="J160"/>
  <c r="J98"/>
  <c r="BE149"/>
  <c r="BE158"/>
  <c r="BE223"/>
  <c r="BE234"/>
  <c r="BE241"/>
  <c r="BE244"/>
  <c r="BE248"/>
  <c r="BK227"/>
  <c r="J227"/>
  <c r="J109"/>
  <c r="BK229"/>
  <c r="J229"/>
  <c r="J110"/>
  <c r="BK231"/>
  <c r="J231"/>
  <c r="J111"/>
  <c r="BK233"/>
  <c r="J233"/>
  <c r="J112"/>
  <c r="BK235"/>
  <c r="J235"/>
  <c r="J113"/>
  <c r="BE148"/>
  <c r="BE151"/>
  <c r="BE166"/>
  <c r="BE174"/>
  <c r="BE177"/>
  <c r="BE178"/>
  <c r="BE189"/>
  <c r="BE190"/>
  <c r="BE213"/>
  <c r="BE216"/>
  <c r="BE217"/>
  <c r="BE249"/>
  <c r="F92"/>
  <c r="BE147"/>
  <c r="BE152"/>
  <c r="BE155"/>
  <c r="BE156"/>
  <c r="BE167"/>
  <c r="BE184"/>
  <c r="BE206"/>
  <c r="BE221"/>
  <c r="BE222"/>
  <c r="BE224"/>
  <c r="BE225"/>
  <c r="BE239"/>
  <c r="BE252"/>
  <c r="BE255"/>
  <c r="BE269"/>
  <c r="BE277"/>
  <c r="BE164"/>
  <c r="BE168"/>
  <c r="BE185"/>
  <c r="BE199"/>
  <c r="BE201"/>
  <c r="BE215"/>
  <c r="BE220"/>
  <c r="BE226"/>
  <c r="BE228"/>
  <c r="BE230"/>
  <c r="BE236"/>
  <c r="BE246"/>
  <c r="BE250"/>
  <c r="BE251"/>
  <c r="BE254"/>
  <c r="BE256"/>
  <c r="BE258"/>
  <c r="BE259"/>
  <c r="BK240"/>
  <c r="J240"/>
  <c r="J115"/>
  <c r="BK260"/>
  <c r="J260"/>
  <c r="J120"/>
  <c r="BK262"/>
  <c r="J262"/>
  <c r="J121"/>
  <c r="BK264"/>
  <c r="J264"/>
  <c r="J122"/>
  <c r="F36"/>
  <c i="1" r="BC95"/>
  <c r="BC94"/>
  <c r="W32"/>
  <c i="2" r="F37"/>
  <c i="1" r="BD95"/>
  <c r="BD94"/>
  <c r="W33"/>
  <c i="2" r="J34"/>
  <c i="1" r="AW95"/>
  <c i="2" r="F34"/>
  <c i="1" r="BA95"/>
  <c r="BA94"/>
  <c r="W30"/>
  <c i="2" r="F35"/>
  <c i="1" r="BB95"/>
  <c r="BB94"/>
  <c r="W31"/>
  <c i="2" l="1" r="R144"/>
  <c r="T144"/>
  <c r="P144"/>
  <c i="1" r="AU95"/>
  <c i="2" r="BK144"/>
  <c r="J144"/>
  <c r="J96"/>
  <c i="1" r="AU94"/>
  <c r="AX94"/>
  <c r="AW94"/>
  <c r="AK30"/>
  <c r="AY94"/>
  <c i="2" r="F33"/>
  <c i="1" r="AZ95"/>
  <c r="AZ94"/>
  <c r="W29"/>
  <c i="2" r="J33"/>
  <c i="1" r="AV95"/>
  <c r="AT95"/>
  <c i="2" l="1" r="J30"/>
  <c i="1" r="AG95"/>
  <c r="AG94"/>
  <c r="AK26"/>
  <c r="AV94"/>
  <c r="AK29"/>
  <c i="2" l="1" r="J39"/>
  <c i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<sst xmlns="http://schemas.openxmlformats.org/spreadsheetml/2006/main">
  <si>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</si>
  <si>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</si>
  <si>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</si>
  <si>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</si>
  <si>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</si>
  <si>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{fb5cef96-75aa-4591-9505-a4972931ff0a}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</si>
  <si>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</si>
  <si>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</si>
  <si>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</si>
  <si>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</si>
  <si>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</si>
  <si>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</si>
  <si>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</si>
  <si>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</si>
  <si>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</si>
  <si>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</si>
  <si>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</si>
  <si>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zámku Horažďovice</t>
  </si>
  <si>
    <t>KSO:</t>
  </si>
  <si>
    <t>CC-CZ:</t>
  </si>
  <si>
    <t>Místo:</t>
  </si>
  <si>
    <t xml:space="preserve"> </t>
  </si>
  <si>
    <t>Datum:</t>
  </si>
  <si>
    <t>22. 10. 2021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</si>
  <si>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</si>
  <si>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</si>
  <si>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</si>
  <si>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</si>
  <si>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</si>
  <si>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</si>
  <si>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</si>
  <si>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</si>
  <si>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</si>
  <si>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</si>
  <si>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</si>
  <si>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</si>
  <si>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</si>
  <si>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</si>
  <si>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</si>
  <si>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</si>
  <si>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</si>
  <si>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</si>
  <si>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</si>
  <si>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</si>
  <si>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</si>
  <si>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</si>
  <si>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</si>
  <si>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</si>
  <si>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</si>
  <si>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</si>
  <si>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</si>
  <si>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</si>
  <si>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</si>
  <si>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</si>
  <si>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</si>
  <si>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</si>
  <si>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</si>
  <si>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</si>
  <si>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</si>
  <si>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</si>
  <si>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</si>
  <si>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</si>
  <si>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</si>
  <si>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</si>
  <si>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</si>
  <si>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</si>
  <si>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</si>
  <si>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</si>
  <si>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</si>
  <si>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</si>
  <si>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</si>
  <si>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</si>
  <si>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</si>
  <si>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</si>
  <si>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</si>
  <si>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</si>
  <si>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</si>
  <si>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</si>
  <si>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</si>
  <si>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 xml:space="preserve"> Nabidkový rozpočet celkový - I. etapa</t>
  </si>
  <si>
    <t>STA</t>
  </si>
  <si>
    <t>1</t>
  </si>
  <si>
    <t>{7ce795b8-0cd4-4c58-bc94-02e3f274899a}</t>
  </si>
  <si>
    <t>2</t>
  </si>
  <si>
    <t>KRYCÍ LIST SOUPISU PRACÍ</t>
  </si>
  <si>
    <t>Objekt:</t>
  </si>
  <si>
    <t xml:space="preserve">D.1.1 -  Nabidkový rozpočet celkový - I. etapa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</si>
  <si>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</si>
  <si>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</si>
  <si>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</si>
  <si>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</si>
  <si>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</si>
  <si>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</si>
  <si>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Přípravné a přidružené práce</t>
  </si>
  <si>
    <t>2 - Základy a zvláštní zakládání</t>
  </si>
  <si>
    <t>3 - Svislé a kompletní konstrukce</t>
  </si>
  <si>
    <t>4 - Vodorovné konstrukce</t>
  </si>
  <si>
    <t>5 - Komunikace</t>
  </si>
  <si>
    <t>61 - Úpravy povrchů vnitřní</t>
  </si>
  <si>
    <t>63 - Podlahy a podlahové konstrukce</t>
  </si>
  <si>
    <t>64 - Výplně otvorů</t>
  </si>
  <si>
    <t>94 - Lešení a stavební výtahy</t>
  </si>
  <si>
    <t>95 - Dokončovací konstrukce na pozemních stavbách</t>
  </si>
  <si>
    <t>96 - Bourání konstrukcí</t>
  </si>
  <si>
    <t>99 - Staveništní přesun hmot</t>
  </si>
  <si>
    <t>720 - Zdravotechnická instalace</t>
  </si>
  <si>
    <t>723 - Vnitřní plynovod a Plyn. přípojka</t>
  </si>
  <si>
    <t>728 - Vzduchotechnika</t>
  </si>
  <si>
    <t>730 - Ústřední vytápění</t>
  </si>
  <si>
    <t>764 - Konstrukce klempířské</t>
  </si>
  <si>
    <t>767 - Konstrukce zámečnické</t>
  </si>
  <si>
    <t>771 - Podlahy z dlaždic a obklady</t>
  </si>
  <si>
    <t>775 - Podlahy vlysové a parketové</t>
  </si>
  <si>
    <t>776 - Podlahy povlakové</t>
  </si>
  <si>
    <t>784 - Malby</t>
  </si>
  <si>
    <t>799 - Ostatní kce a práce</t>
  </si>
  <si>
    <t>M21 - Elektromontáže</t>
  </si>
  <si>
    <t>M36 - Montáže měřících a regulačních zařízení</t>
  </si>
  <si>
    <t>D96 - Přesuny suti a vybouraných hmot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</si>
  <si>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</si>
  <si>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</si>
  <si>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</si>
  <si>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</si>
  <si>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</si>
  <si>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</si>
  <si>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</si>
  <si>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</si>
  <si>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</si>
  <si>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</si>
  <si>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</si>
  <si>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</si>
  <si>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</si>
  <si>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</si>
  <si>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</si>
  <si>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</si>
  <si>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</si>
  <si>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113106221</t>
  </si>
  <si>
    <t>Rozebrání dlažeb z drobných kostek v kam. těženém</t>
  </si>
  <si>
    <t>m2</t>
  </si>
  <si>
    <t>4</t>
  </si>
  <si>
    <t>113107321</t>
  </si>
  <si>
    <t>Odstranění podkladu pl. 50 m2,kam.těžené tl.21 cm</t>
  </si>
  <si>
    <t>3</t>
  </si>
  <si>
    <t>132201110</t>
  </si>
  <si>
    <t>Hloubení rýh š.do 60 cm v hor.3 do 50 m3, STROJNĚ</t>
  </si>
  <si>
    <t>m3</t>
  </si>
  <si>
    <t>6</t>
  </si>
  <si>
    <t>132201111</t>
  </si>
  <si>
    <t>Hloubení rýh š.do 60 cm v hor.3 do 100 m3, STROJNĚ</t>
  </si>
  <si>
    <t>8</t>
  </si>
  <si>
    <t>5</t>
  </si>
  <si>
    <t>132201119</t>
  </si>
  <si>
    <t>Přípl.za lepivost,hloubení rýh 60 cm,hor.3,STROJNĚ</t>
  </si>
  <si>
    <t>10</t>
  </si>
  <si>
    <t>139601103</t>
  </si>
  <si>
    <t>Ruční výkop jam, rýh a šachet v hornině tř. 4</t>
  </si>
  <si>
    <t>12</t>
  </si>
  <si>
    <t>7</t>
  </si>
  <si>
    <t>139711101</t>
  </si>
  <si>
    <t>Vykopávka v uzavřených prostorách v hor.1-4 hornina 4</t>
  </si>
  <si>
    <t>14</t>
  </si>
  <si>
    <t>162701105</t>
  </si>
  <si>
    <t>Vodorovné přemístění výkopku z hor.1-4 do 10000 m</t>
  </si>
  <si>
    <t>16</t>
  </si>
  <si>
    <t>9</t>
  </si>
  <si>
    <t>167101101</t>
  </si>
  <si>
    <t>Nakládání výkopku z hor.1-4 v množství do 100 m3</t>
  </si>
  <si>
    <t>18</t>
  </si>
  <si>
    <t>171201201</t>
  </si>
  <si>
    <t>Uložení sypaniny na skl.-sypanina na výšku přes 2m</t>
  </si>
  <si>
    <t>20</t>
  </si>
  <si>
    <t>11</t>
  </si>
  <si>
    <t>174101101</t>
  </si>
  <si>
    <t>Zásyp jam, rýh, šachet se zhutněním</t>
  </si>
  <si>
    <t>22</t>
  </si>
  <si>
    <t>175101101</t>
  </si>
  <si>
    <t>Obsyp potrubí bez prohození sypaniny s dodáním štěrkopísku frakce 0 - 22 mm</t>
  </si>
  <si>
    <t>24</t>
  </si>
  <si>
    <t>13</t>
  </si>
  <si>
    <t>175101201</t>
  </si>
  <si>
    <t>Obsyp objektu bez prohození sypaniny</t>
  </si>
  <si>
    <t>26</t>
  </si>
  <si>
    <t>199000005</t>
  </si>
  <si>
    <t>Poplatek za skládku zeminy 1- 4</t>
  </si>
  <si>
    <t>t</t>
  </si>
  <si>
    <t>28</t>
  </si>
  <si>
    <t>Přípravné a přidružené práce</t>
  </si>
  <si>
    <t>113107102</t>
  </si>
  <si>
    <t>Odstranění bet.chodníku, kryt tl.8 cm, pl.nad 50 m2 včetně nakládání a odvozu na skládku</t>
  </si>
  <si>
    <t>30</t>
  </si>
  <si>
    <t>Základy a zvláštní zakládání</t>
  </si>
  <si>
    <t>215901101</t>
  </si>
  <si>
    <t>Zhutnění podloží z hornin nesoudržných do 92% PS vibrační deskou</t>
  </si>
  <si>
    <t>32</t>
  </si>
  <si>
    <t>17</t>
  </si>
  <si>
    <t>271571111</t>
  </si>
  <si>
    <t>Polštář základu ze štěrkopísku tříděného</t>
  </si>
  <si>
    <t>34</t>
  </si>
  <si>
    <t>Svislé a kompletní konstrukce</t>
  </si>
  <si>
    <t>317168112</t>
  </si>
  <si>
    <t>Překlad POROTHERM plochý 115x71x1250 mm</t>
  </si>
  <si>
    <t>kus</t>
  </si>
  <si>
    <t>36</t>
  </si>
  <si>
    <t>19</t>
  </si>
  <si>
    <t>317234410</t>
  </si>
  <si>
    <t>Vyzdívka mezi nosníky cihlami pálenými na MC s použitím suché maltové směsi</t>
  </si>
  <si>
    <t>38</t>
  </si>
  <si>
    <t>340238212</t>
  </si>
  <si>
    <t>Zazdívka otvorů pl.1 m2,cihlami tl.zdi nad 10 cm s použitím suché maltové směsi</t>
  </si>
  <si>
    <t>40</t>
  </si>
  <si>
    <t>340239212</t>
  </si>
  <si>
    <t>Zazdívka otvorů pl.4 m2,cihlami tl.zdi nad 10 cm s použitím suché maltové směsi</t>
  </si>
  <si>
    <t>42</t>
  </si>
  <si>
    <t>342248112</t>
  </si>
  <si>
    <t>Příčky POROTHERM 11,5 P+D na MVC 5, tl. 115 mm</t>
  </si>
  <si>
    <t>44</t>
  </si>
  <si>
    <t>23</t>
  </si>
  <si>
    <t>346244381</t>
  </si>
  <si>
    <t>Plentování ocelových nosníků výšky do 20 cm s použitím suché maltové směsi</t>
  </si>
  <si>
    <t>46</t>
  </si>
  <si>
    <t>349231811</t>
  </si>
  <si>
    <t>Přizdívka ostění s ozubem z cihel, kapsy do 15 cm</t>
  </si>
  <si>
    <t>48</t>
  </si>
  <si>
    <t>25</t>
  </si>
  <si>
    <t>386381111</t>
  </si>
  <si>
    <t>Jímka ŽB v kotelnách 60 x 60 x 60 cm</t>
  </si>
  <si>
    <t>50</t>
  </si>
  <si>
    <t>328151111R02</t>
  </si>
  <si>
    <t>Montáž sklepního světlíku 152x60x100 cm, prefa</t>
  </si>
  <si>
    <t>52</t>
  </si>
  <si>
    <t>27</t>
  </si>
  <si>
    <t>3-01.M</t>
  </si>
  <si>
    <t xml:space="preserve">Sklepní světlík  prefa, 152x60x100 cm, včt příslušenství</t>
  </si>
  <si>
    <t>ks</t>
  </si>
  <si>
    <t>54</t>
  </si>
  <si>
    <t>Vodorovné konstrukce</t>
  </si>
  <si>
    <t>413232221</t>
  </si>
  <si>
    <t>Zazdívka zhlaví válcovaných nosníků výšky do 30cm s použitím suché maltové směsi</t>
  </si>
  <si>
    <t>56</t>
  </si>
  <si>
    <t>29</t>
  </si>
  <si>
    <t>451572111</t>
  </si>
  <si>
    <t>Lože pod potrubí z kameniva těženého 0 - 4 mm</t>
  </si>
  <si>
    <t>58</t>
  </si>
  <si>
    <t>Komunikace</t>
  </si>
  <si>
    <t>564261111</t>
  </si>
  <si>
    <t>Podklad ze štěrkopísku po zhutnění tloušťky 20 cm</t>
  </si>
  <si>
    <t>60</t>
  </si>
  <si>
    <t>31</t>
  </si>
  <si>
    <t>591211111</t>
  </si>
  <si>
    <t>Kladení dlažby drobné kostky,lože z kamen.tl. 5 cm</t>
  </si>
  <si>
    <t>62</t>
  </si>
  <si>
    <t>61</t>
  </si>
  <si>
    <t>Úpravy povrchů vnitřní</t>
  </si>
  <si>
    <t>601011112</t>
  </si>
  <si>
    <t>Omítka stropů jádrová Cemix 082 ručně</t>
  </si>
  <si>
    <t>64</t>
  </si>
  <si>
    <t>33</t>
  </si>
  <si>
    <t>602011112</t>
  </si>
  <si>
    <t>Omítka jádrová Cemix 082, ručně</t>
  </si>
  <si>
    <t>66</t>
  </si>
  <si>
    <t>610991111</t>
  </si>
  <si>
    <t>Zakrývání výplní vnitřních otvorů</t>
  </si>
  <si>
    <t>68</t>
  </si>
  <si>
    <t>35</t>
  </si>
  <si>
    <t>611401311</t>
  </si>
  <si>
    <t>Oprava omítky na stropech o ploše do 1 m2 vápennou štukovou omítkou</t>
  </si>
  <si>
    <t>70</t>
  </si>
  <si>
    <t>611403399</t>
  </si>
  <si>
    <t>Hrubá výplň rýh maltou ve stropech s použitím suché maltové směsi</t>
  </si>
  <si>
    <t>72</t>
  </si>
  <si>
    <t>37</t>
  </si>
  <si>
    <t>611421231</t>
  </si>
  <si>
    <t>Oprava váp.omítek stropů do 10% plochy - štukových s použitím suché maltové směsi</t>
  </si>
  <si>
    <t>74</t>
  </si>
  <si>
    <t>611452133</t>
  </si>
  <si>
    <t>Omítka vnitřní kleneb, MC, štuková</t>
  </si>
  <si>
    <t>76</t>
  </si>
  <si>
    <t>39</t>
  </si>
  <si>
    <t>612401391</t>
  </si>
  <si>
    <t>Omítka malých ploch vnitřních stěn do 1 m2 vápennou štukovou omítkou</t>
  </si>
  <si>
    <t>78</t>
  </si>
  <si>
    <t>612403390</t>
  </si>
  <si>
    <t>Hrubá výplň rýh ve stěnách do 20x10cm maltou z SMS</t>
  </si>
  <si>
    <t>m</t>
  </si>
  <si>
    <t>80</t>
  </si>
  <si>
    <t>41</t>
  </si>
  <si>
    <t>612403399</t>
  </si>
  <si>
    <t>Hrubá výplň rýh ve stěnách maltou s použitím suché maltové směsi</t>
  </si>
  <si>
    <t>82</t>
  </si>
  <si>
    <t>612409991</t>
  </si>
  <si>
    <t>Začištění omítek kolem oken,dveří apod. s použitím suché maltové směsi</t>
  </si>
  <si>
    <t>84</t>
  </si>
  <si>
    <t>43</t>
  </si>
  <si>
    <t>612421637</t>
  </si>
  <si>
    <t>Omítka vnitřní zdiva, MVC, štuková</t>
  </si>
  <si>
    <t>86</t>
  </si>
  <si>
    <t>612421331</t>
  </si>
  <si>
    <t>Oprava vápen.omítek stěn do 30 % pl. - štukových s použitím suché maltové směsi</t>
  </si>
  <si>
    <t>88</t>
  </si>
  <si>
    <t>45</t>
  </si>
  <si>
    <t>612471411</t>
  </si>
  <si>
    <t>Úprava vnitřních stěn aktivovaným štukem s použitím suché maltové směsi</t>
  </si>
  <si>
    <t>90</t>
  </si>
  <si>
    <t>63</t>
  </si>
  <si>
    <t>Podlahy a podlahové konstrukce</t>
  </si>
  <si>
    <t>631311131</t>
  </si>
  <si>
    <t>Doplnění mazanin betonem do 1 m2, nad tl. 8 cm</t>
  </si>
  <si>
    <t>92</t>
  </si>
  <si>
    <t>47</t>
  </si>
  <si>
    <t>632411110</t>
  </si>
  <si>
    <t>Samonivelační stěrka Cemix,ruč.zpracování do tl.10 mm</t>
  </si>
  <si>
    <t>94</t>
  </si>
  <si>
    <t>Výplně otvorů</t>
  </si>
  <si>
    <t>642942111</t>
  </si>
  <si>
    <t xml:space="preserve">Osazení zárubní dveřních ocelových, pl. do 2,5 m2 včetně dodávky zárubně  90 x 197 x 11 cm</t>
  </si>
  <si>
    <t>96</t>
  </si>
  <si>
    <t>49</t>
  </si>
  <si>
    <t>642942111.1</t>
  </si>
  <si>
    <t xml:space="preserve">Osazení zárubní dveřních ocelových, pl. do 2,5 m2 včetně dodávky zárubně  90 x 197 x 16 cm</t>
  </si>
  <si>
    <t>98</t>
  </si>
  <si>
    <t>Lešení a stavební výtahy</t>
  </si>
  <si>
    <t>941955003</t>
  </si>
  <si>
    <t>Lešení lehké pomocné, výška podlahy do 2,5 m</t>
  </si>
  <si>
    <t>100</t>
  </si>
  <si>
    <t>95</t>
  </si>
  <si>
    <t>Dokončovací konstrukce na pozemních stavbách</t>
  </si>
  <si>
    <t>51</t>
  </si>
  <si>
    <t>952901411</t>
  </si>
  <si>
    <t>Vyčištění ostatních objektů</t>
  </si>
  <si>
    <t>102</t>
  </si>
  <si>
    <t>Bourání konstrukcí</t>
  </si>
  <si>
    <t>960321271</t>
  </si>
  <si>
    <t>Bourání konstrukcí ze železobetonu</t>
  </si>
  <si>
    <t>104</t>
  </si>
  <si>
    <t>53</t>
  </si>
  <si>
    <t>965042231</t>
  </si>
  <si>
    <t>Bourání mazanin betonových tl. nad 10 cm, pl. 4 m2 ručně tl. mazaniny 15 - 20 cm</t>
  </si>
  <si>
    <t>106</t>
  </si>
  <si>
    <t>965048515</t>
  </si>
  <si>
    <t>Broušení betonových povrchů do tl. 5 mm</t>
  </si>
  <si>
    <t>108</t>
  </si>
  <si>
    <t>55</t>
  </si>
  <si>
    <t>965081713</t>
  </si>
  <si>
    <t>Bourání dlažeb keramických tl.10 mm, nad 1 m2 ručně, dlaždice keramické</t>
  </si>
  <si>
    <t>110</t>
  </si>
  <si>
    <t>968072455</t>
  </si>
  <si>
    <t>Vybourání kovových dveřních zárubní pl. do 2 m2</t>
  </si>
  <si>
    <t>112</t>
  </si>
  <si>
    <t>57</t>
  </si>
  <si>
    <t>971035341</t>
  </si>
  <si>
    <t>Vybourání otv. zeď cihel. pl.0,09 m2, tl.30 cm, MC</t>
  </si>
  <si>
    <t>114</t>
  </si>
  <si>
    <t>971035381</t>
  </si>
  <si>
    <t>Vybourání otv. zeď cihel. pl.0,09 m2, tl.90 cm, MC</t>
  </si>
  <si>
    <t>116</t>
  </si>
  <si>
    <t>59</t>
  </si>
  <si>
    <t>971035481</t>
  </si>
  <si>
    <t>Vybourání otv. zeď cihel. pl.0,25 m2, tl.90 cm, MC</t>
  </si>
  <si>
    <t>118</t>
  </si>
  <si>
    <t>971035541</t>
  </si>
  <si>
    <t>Vybourání otv. zeď cihel. pl. 1 m2, tl. 30 cm, MC</t>
  </si>
  <si>
    <t>120</t>
  </si>
  <si>
    <t>972033491</t>
  </si>
  <si>
    <t>Vybourání otvorů cihel. klenba tl. nad 30 cm</t>
  </si>
  <si>
    <t>122</t>
  </si>
  <si>
    <t>972054341</t>
  </si>
  <si>
    <t>Vybourání otv. stropy ŽB pl. 0,25 m2, tl. 15 cm</t>
  </si>
  <si>
    <t>124</t>
  </si>
  <si>
    <t>974029165</t>
  </si>
  <si>
    <t>Vysekání rýh ve zdi kamenné 15 x 20 cm</t>
  </si>
  <si>
    <t>126</t>
  </si>
  <si>
    <t>974031165</t>
  </si>
  <si>
    <t>Vysekání rýh ve zdi cihelné 15 x 20 cm</t>
  </si>
  <si>
    <t>128</t>
  </si>
  <si>
    <t>65</t>
  </si>
  <si>
    <t>974042564</t>
  </si>
  <si>
    <t>Vysekání rýh v podlaze betonové, 15x15 cm</t>
  </si>
  <si>
    <t>130</t>
  </si>
  <si>
    <t>974042565</t>
  </si>
  <si>
    <t>Vysekání rýh v podlaze betonové, 15x20 cm</t>
  </si>
  <si>
    <t>132</t>
  </si>
  <si>
    <t>67</t>
  </si>
  <si>
    <t>974042567</t>
  </si>
  <si>
    <t>Vysekání rýh v podlaze betonové, 15x30 cm</t>
  </si>
  <si>
    <t>134</t>
  </si>
  <si>
    <t>977000011</t>
  </si>
  <si>
    <t>Frézování komínového průduchu, úběr do 30 mm</t>
  </si>
  <si>
    <t>136</t>
  </si>
  <si>
    <t>69</t>
  </si>
  <si>
    <t>979071121</t>
  </si>
  <si>
    <t>Očištění vybour. kostek drobných s výplní kam. těž</t>
  </si>
  <si>
    <t>138</t>
  </si>
  <si>
    <t>96-01.R</t>
  </si>
  <si>
    <t xml:space="preserve">Zhorovení montážních jam ve stropní kontrukci pro uložení  stoupacího potrubí včt uvedení do původního stav</t>
  </si>
  <si>
    <t>140</t>
  </si>
  <si>
    <t>99</t>
  </si>
  <si>
    <t>Staveništní přesun hmot</t>
  </si>
  <si>
    <t>71</t>
  </si>
  <si>
    <t>999281108</t>
  </si>
  <si>
    <t>Přesun hmot pro opravy a údržbu do výšky 12 m</t>
  </si>
  <si>
    <t>142</t>
  </si>
  <si>
    <t>720</t>
  </si>
  <si>
    <t>Zdravotechnická instalace</t>
  </si>
  <si>
    <t>720-01.R</t>
  </si>
  <si>
    <t>ZTI - - dle přiloženého rozpočtu specialisty</t>
  </si>
  <si>
    <t>soubor</t>
  </si>
  <si>
    <t>144</t>
  </si>
  <si>
    <t>723</t>
  </si>
  <si>
    <t>Vnitřní plynovod a Plyn. přípojka</t>
  </si>
  <si>
    <t>73</t>
  </si>
  <si>
    <t>723-01.R</t>
  </si>
  <si>
    <t>Domovní plynovod - dle přiloženého rozpočtu specialisty</t>
  </si>
  <si>
    <t>146</t>
  </si>
  <si>
    <t>728</t>
  </si>
  <si>
    <t>Vzduchotechnika</t>
  </si>
  <si>
    <t>728-01.R</t>
  </si>
  <si>
    <t>Vzduchotechnika - kotelna_1.PP - dle přiloženého rozpočtu specialisty</t>
  </si>
  <si>
    <t>148</t>
  </si>
  <si>
    <t>730</t>
  </si>
  <si>
    <t>Ústřední vytápění</t>
  </si>
  <si>
    <t>75</t>
  </si>
  <si>
    <t>730-01.R</t>
  </si>
  <si>
    <t>Ústřední vytápění - dle přiloženého rozpočtu specialisty</t>
  </si>
  <si>
    <t>150</t>
  </si>
  <si>
    <t>764</t>
  </si>
  <si>
    <t>Konstrukce klempířské</t>
  </si>
  <si>
    <t>764233290R02</t>
  </si>
  <si>
    <t>Komín stříška z Cu, rš 1800 mm</t>
  </si>
  <si>
    <t>152</t>
  </si>
  <si>
    <t>77</t>
  </si>
  <si>
    <t>998764203</t>
  </si>
  <si>
    <t>Přesun hmot pro klempířské konstr., výšky do 24 m</t>
  </si>
  <si>
    <t>%</t>
  </si>
  <si>
    <t>154</t>
  </si>
  <si>
    <t>767</t>
  </si>
  <si>
    <t>Konstrukce zámečnické</t>
  </si>
  <si>
    <t>767-01.R</t>
  </si>
  <si>
    <t xml:space="preserve">D+M krycího pochozího  pororoštu 60x60 cm /jímka/</t>
  </si>
  <si>
    <t>156</t>
  </si>
  <si>
    <t>771</t>
  </si>
  <si>
    <t>Podlahy z dlaždic a obklady</t>
  </si>
  <si>
    <t>79</t>
  </si>
  <si>
    <t>771575109</t>
  </si>
  <si>
    <t>Montáž podlah keram.,hladké, tmel, 30x30 cm</t>
  </si>
  <si>
    <t>158</t>
  </si>
  <si>
    <t>771101210</t>
  </si>
  <si>
    <t>Penetrace podkladu pod dlažby penetrační nátěr Primer G</t>
  </si>
  <si>
    <t>160</t>
  </si>
  <si>
    <t>81</t>
  </si>
  <si>
    <t>597642031</t>
  </si>
  <si>
    <t>Dlažba - dle požadavku investora</t>
  </si>
  <si>
    <t>162</t>
  </si>
  <si>
    <t>998771202</t>
  </si>
  <si>
    <t>Přesun hmot pro podlahy z dlaždic, výšky do 12 m</t>
  </si>
  <si>
    <t>164</t>
  </si>
  <si>
    <t>775</t>
  </si>
  <si>
    <t>Podlahy vlysové a parketové</t>
  </si>
  <si>
    <t>83</t>
  </si>
  <si>
    <t>775101101</t>
  </si>
  <si>
    <t>Vysávání podlah prům.vysavačem,podlahy vlys,parket</t>
  </si>
  <si>
    <t>166</t>
  </si>
  <si>
    <t>775511260</t>
  </si>
  <si>
    <t>Položení vlysů</t>
  </si>
  <si>
    <t>168</t>
  </si>
  <si>
    <t>85</t>
  </si>
  <si>
    <t>775511800</t>
  </si>
  <si>
    <t>Demontáž podlah vlysových lepených včetně lišt</t>
  </si>
  <si>
    <t>170</t>
  </si>
  <si>
    <t>775524952</t>
  </si>
  <si>
    <t>Doplnění podlah vlys.,do 1 m2</t>
  </si>
  <si>
    <t>172</t>
  </si>
  <si>
    <t>87</t>
  </si>
  <si>
    <t>998775202</t>
  </si>
  <si>
    <t>Přesun hmot pro podlahy vlysové, výšky do 12 m</t>
  </si>
  <si>
    <t>174</t>
  </si>
  <si>
    <t>776</t>
  </si>
  <si>
    <t>Podlahy povlakové</t>
  </si>
  <si>
    <t>776511820</t>
  </si>
  <si>
    <t>Odstranění PVC a koberců lepených s podložkou</t>
  </si>
  <si>
    <t>176</t>
  </si>
  <si>
    <t>89</t>
  </si>
  <si>
    <t>776591940</t>
  </si>
  <si>
    <t>Oprava povlakové podlahy do plochy 2,00 m2</t>
  </si>
  <si>
    <t>178</t>
  </si>
  <si>
    <t>998776202</t>
  </si>
  <si>
    <t>Přesun hmot pro podlahy povlakové, výšky do 12 m</t>
  </si>
  <si>
    <t>180</t>
  </si>
  <si>
    <t>784</t>
  </si>
  <si>
    <t>Malby</t>
  </si>
  <si>
    <t>91</t>
  </si>
  <si>
    <t>784122112</t>
  </si>
  <si>
    <t>Malba vápenná JUB, Bio, bílá, bez penetrace, 2 x</t>
  </si>
  <si>
    <t>182</t>
  </si>
  <si>
    <t>784422911</t>
  </si>
  <si>
    <t>Oprava, malba váp.2x, 1bar. obrus. místn. do 3,8m</t>
  </si>
  <si>
    <t>184</t>
  </si>
  <si>
    <t>799</t>
  </si>
  <si>
    <t>Ostatní kce a práce</t>
  </si>
  <si>
    <t>93</t>
  </si>
  <si>
    <t>799-01.R</t>
  </si>
  <si>
    <t>D+M podpůrného sys. HILTI, mezi vaznými trámy</t>
  </si>
  <si>
    <t>186</t>
  </si>
  <si>
    <t>M21</t>
  </si>
  <si>
    <t>Elektromontáže</t>
  </si>
  <si>
    <t>M21-01.R</t>
  </si>
  <si>
    <t>Elektroinstalace - dle přiloženého rozpočtu specialisty</t>
  </si>
  <si>
    <t>188</t>
  </si>
  <si>
    <t>M36</t>
  </si>
  <si>
    <t>Montáže měřících a regulačních zařízení</t>
  </si>
  <si>
    <t>M36-01.R</t>
  </si>
  <si>
    <t>MaR - dle přiloženého rozpočtu specialisty</t>
  </si>
  <si>
    <t>190</t>
  </si>
  <si>
    <t>D96</t>
  </si>
  <si>
    <t>Přesuny suti a vybouraných hmot</t>
  </si>
  <si>
    <t>979086112</t>
  </si>
  <si>
    <t>Nakládání nebo překládání suti a vybouraných hmot</t>
  </si>
  <si>
    <t>192</t>
  </si>
  <si>
    <t>97</t>
  </si>
  <si>
    <t>979011111</t>
  </si>
  <si>
    <t>Svislá doprava suti a vybour. hmot za 2.NP a 1.PP</t>
  </si>
  <si>
    <t>194</t>
  </si>
  <si>
    <t>979011121</t>
  </si>
  <si>
    <t>Příplatek za každé další podlaží</t>
  </si>
  <si>
    <t>196</t>
  </si>
  <si>
    <t>979981104</t>
  </si>
  <si>
    <t>Kontejner, suť bez příměsí, odvoz a likvidace, 9 t</t>
  </si>
  <si>
    <t>198</t>
  </si>
  <si>
    <t>979087311</t>
  </si>
  <si>
    <t>Vodorovné přemístění suti nošením do 10 m</t>
  </si>
  <si>
    <t>200</t>
  </si>
  <si>
    <t>101</t>
  </si>
  <si>
    <t>979087312</t>
  </si>
  <si>
    <t>Vodorovné přemístění vyb. hmot nošením do 10 m</t>
  </si>
  <si>
    <t>202</t>
  </si>
  <si>
    <t>979093111</t>
  </si>
  <si>
    <t>Uložení suti na skládku bez zhutnění</t>
  </si>
  <si>
    <t>204</t>
  </si>
  <si>
    <t>VN</t>
  </si>
  <si>
    <t>Vedlejší náklady</t>
  </si>
  <si>
    <t>103</t>
  </si>
  <si>
    <t>005121 R</t>
  </si>
  <si>
    <t>Zařízení staveniště</t>
  </si>
  <si>
    <t>Soubor</t>
  </si>
  <si>
    <t>206</t>
  </si>
  <si>
    <t>005122RT</t>
  </si>
  <si>
    <t>Mimostaveništní doprava</t>
  </si>
  <si>
    <t>208</t>
  </si>
  <si>
    <t>105</t>
  </si>
  <si>
    <t>005124010R</t>
  </si>
  <si>
    <t>Koordinační činnost</t>
  </si>
  <si>
    <t>210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</si>
</sst>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211022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kotelny zámku Horažďovice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22. 10. 2021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'D.1.1 -  Nabidkový rozpoč...'!J30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'D.1.1 -  Nabidkový rozpoč...'!P144</f>
        <v>0</v>
      </c>
      <c r="AV95" s="124">
        <f>'D.1.1 -  Nabidkový rozpoč...'!J33</f>
        <v>0</v>
      </c>
      <c r="AW95" s="124">
        <f>'D.1.1 -  Nabidkový rozpoč...'!J34</f>
        <v>0</v>
      </c>
      <c r="AX95" s="124">
        <f>'D.1.1 -  Nabidkový rozpoč...'!J35</f>
        <v>0</v>
      </c>
      <c r="AY95" s="124">
        <f>'D.1.1 -  Nabidkový rozpoč...'!J36</f>
        <v>0</v>
      </c>
      <c r="AZ95" s="124">
        <f>'D.1.1 -  Nabidkový rozpoč...'!F33</f>
        <v>0</v>
      </c>
      <c r="BA95" s="124">
        <f>'D.1.1 -  Nabidkový rozpoč...'!F34</f>
        <v>0</v>
      </c>
      <c r="BB95" s="124">
        <f>'D.1.1 -  Nabidkový rozpoč...'!F35</f>
        <v>0</v>
      </c>
      <c r="BC95" s="124">
        <f>'D.1.1 -  Nabidkový rozpoč...'!F36</f>
        <v>0</v>
      </c>
      <c r="BD95" s="126">
        <f>'D.1.1 -  Nabidkový rozpoč...'!F37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GgvROHRGkTth0s9sbfu3LdSkm8jA2WB7QsX82I6dYgKva3ZEfzIBdhl+gITPvwMCYW5CrUlRkjbtj4dpK1PciQ==" hashValue="dfe9+IP7A8akdGxFf4RyoPJY7AbuRoeCbjQs8ucDco7Nosp9KgjujBEyibxkEeCdjU4fWK8e+IzZLs3TG7e2B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1 -  Nabidkový rozpo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Rekonstrukce kotelny zámku Horažďovice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22. 10. 2021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ROUND(J144,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ROUND((SUM(BE144:BE277)),  2)</f>
        <v>0</v>
      </c>
      <c r="G33" s="34"/>
      <c r="H33" s="34"/>
      <c r="I33" s="147">
        <v>0.20999999999999999</v>
      </c>
      <c r="J33" s="146">
        <f>ROUND(((SUM(BE144:BE277))*I33),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ROUND((SUM(BF144:BF277)),  2)</f>
        <v>0</v>
      </c>
      <c r="G34" s="34"/>
      <c r="H34" s="34"/>
      <c r="I34" s="147">
        <v>0.14999999999999999</v>
      </c>
      <c r="J34" s="146">
        <f>ROUND(((SUM(BF144:BF277))*I34),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ROUND((SUM(BG144:BG277)),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ROUND((SUM(BH144:BH277)),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ROUND((SUM(BI144:BI277)),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Rekonstrukce kotelny zámku Horažďovice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D.1.1 -  Nabidkový rozpočet celkový - I. etapa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22. 10. 2021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J144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J145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J160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J162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J165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J176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J179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1"/>
      <c r="C103" s="172"/>
      <c r="D103" s="173" t="s">
        <v>98</v>
      </c>
      <c r="E103" s="174"/>
      <c r="F103" s="174"/>
      <c r="G103" s="174"/>
      <c r="H103" s="174"/>
      <c r="I103" s="174"/>
      <c r="J103" s="175">
        <f>J182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1"/>
      <c r="C104" s="172"/>
      <c r="D104" s="173" t="s">
        <v>99</v>
      </c>
      <c r="E104" s="174"/>
      <c r="F104" s="174"/>
      <c r="G104" s="174"/>
      <c r="H104" s="174"/>
      <c r="I104" s="174"/>
      <c r="J104" s="175">
        <f>J197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1"/>
      <c r="C105" s="172"/>
      <c r="D105" s="173" t="s">
        <v>100</v>
      </c>
      <c r="E105" s="174"/>
      <c r="F105" s="174"/>
      <c r="G105" s="174"/>
      <c r="H105" s="174"/>
      <c r="I105" s="174"/>
      <c r="J105" s="175">
        <f>J200</f>
        <v>0</v>
      </c>
      <c r="K105" s="172"/>
      <c r="L105" s="17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1"/>
      <c r="C106" s="172"/>
      <c r="D106" s="173" t="s">
        <v>101</v>
      </c>
      <c r="E106" s="174"/>
      <c r="F106" s="174"/>
      <c r="G106" s="174"/>
      <c r="H106" s="174"/>
      <c r="I106" s="174"/>
      <c r="J106" s="175">
        <f>J203</f>
        <v>0</v>
      </c>
      <c r="K106" s="172"/>
      <c r="L106" s="17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1"/>
      <c r="C107" s="172"/>
      <c r="D107" s="173" t="s">
        <v>102</v>
      </c>
      <c r="E107" s="174"/>
      <c r="F107" s="174"/>
      <c r="G107" s="174"/>
      <c r="H107" s="174"/>
      <c r="I107" s="174"/>
      <c r="J107" s="175">
        <f>J205</f>
        <v>0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1"/>
      <c r="C108" s="172"/>
      <c r="D108" s="173" t="s">
        <v>103</v>
      </c>
      <c r="E108" s="174"/>
      <c r="F108" s="174"/>
      <c r="G108" s="174"/>
      <c r="H108" s="174"/>
      <c r="I108" s="174"/>
      <c r="J108" s="175">
        <f>J207</f>
        <v>0</v>
      </c>
      <c r="K108" s="172"/>
      <c r="L108" s="17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1"/>
      <c r="C109" s="172"/>
      <c r="D109" s="173" t="s">
        <v>104</v>
      </c>
      <c r="E109" s="174"/>
      <c r="F109" s="174"/>
      <c r="G109" s="174"/>
      <c r="H109" s="174"/>
      <c r="I109" s="174"/>
      <c r="J109" s="175">
        <f>J227</f>
        <v>0</v>
      </c>
      <c r="K109" s="172"/>
      <c r="L109" s="17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1"/>
      <c r="C110" s="172"/>
      <c r="D110" s="173" t="s">
        <v>105</v>
      </c>
      <c r="E110" s="174"/>
      <c r="F110" s="174"/>
      <c r="G110" s="174"/>
      <c r="H110" s="174"/>
      <c r="I110" s="174"/>
      <c r="J110" s="175">
        <f>J229</f>
        <v>0</v>
      </c>
      <c r="K110" s="172"/>
      <c r="L110" s="17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1"/>
      <c r="C111" s="172"/>
      <c r="D111" s="173" t="s">
        <v>106</v>
      </c>
      <c r="E111" s="174"/>
      <c r="F111" s="174"/>
      <c r="G111" s="174"/>
      <c r="H111" s="174"/>
      <c r="I111" s="174"/>
      <c r="J111" s="175">
        <f>J231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1"/>
      <c r="C112" s="172"/>
      <c r="D112" s="173" t="s">
        <v>107</v>
      </c>
      <c r="E112" s="174"/>
      <c r="F112" s="174"/>
      <c r="G112" s="174"/>
      <c r="H112" s="174"/>
      <c r="I112" s="174"/>
      <c r="J112" s="175">
        <f>J233</f>
        <v>0</v>
      </c>
      <c r="K112" s="172"/>
      <c r="L112" s="17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1"/>
      <c r="C113" s="172"/>
      <c r="D113" s="173" t="s">
        <v>108</v>
      </c>
      <c r="E113" s="174"/>
      <c r="F113" s="174"/>
      <c r="G113" s="174"/>
      <c r="H113" s="174"/>
      <c r="I113" s="174"/>
      <c r="J113" s="175">
        <f>J235</f>
        <v>0</v>
      </c>
      <c r="K113" s="172"/>
      <c r="L113" s="17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1"/>
      <c r="C114" s="172"/>
      <c r="D114" s="173" t="s">
        <v>109</v>
      </c>
      <c r="E114" s="174"/>
      <c r="F114" s="174"/>
      <c r="G114" s="174"/>
      <c r="H114" s="174"/>
      <c r="I114" s="174"/>
      <c r="J114" s="175">
        <f>J237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1"/>
      <c r="C115" s="172"/>
      <c r="D115" s="173" t="s">
        <v>110</v>
      </c>
      <c r="E115" s="174"/>
      <c r="F115" s="174"/>
      <c r="G115" s="174"/>
      <c r="H115" s="174"/>
      <c r="I115" s="174"/>
      <c r="J115" s="175">
        <f>J240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1"/>
      <c r="C116" s="172"/>
      <c r="D116" s="173" t="s">
        <v>111</v>
      </c>
      <c r="E116" s="174"/>
      <c r="F116" s="174"/>
      <c r="G116" s="174"/>
      <c r="H116" s="174"/>
      <c r="I116" s="174"/>
      <c r="J116" s="175">
        <f>J242</f>
        <v>0</v>
      </c>
      <c r="K116" s="172"/>
      <c r="L116" s="176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71"/>
      <c r="C117" s="172"/>
      <c r="D117" s="173" t="s">
        <v>112</v>
      </c>
      <c r="E117" s="174"/>
      <c r="F117" s="174"/>
      <c r="G117" s="174"/>
      <c r="H117" s="174"/>
      <c r="I117" s="174"/>
      <c r="J117" s="175">
        <f>J247</f>
        <v>0</v>
      </c>
      <c r="K117" s="172"/>
      <c r="L117" s="17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71"/>
      <c r="C118" s="172"/>
      <c r="D118" s="173" t="s">
        <v>113</v>
      </c>
      <c r="E118" s="174"/>
      <c r="F118" s="174"/>
      <c r="G118" s="174"/>
      <c r="H118" s="174"/>
      <c r="I118" s="174"/>
      <c r="J118" s="175">
        <f>J253</f>
        <v>0</v>
      </c>
      <c r="K118" s="172"/>
      <c r="L118" s="176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71"/>
      <c r="C119" s="172"/>
      <c r="D119" s="173" t="s">
        <v>114</v>
      </c>
      <c r="E119" s="174"/>
      <c r="F119" s="174"/>
      <c r="G119" s="174"/>
      <c r="H119" s="174"/>
      <c r="I119" s="174"/>
      <c r="J119" s="175">
        <f>J257</f>
        <v>0</v>
      </c>
      <c r="K119" s="172"/>
      <c r="L119" s="176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71"/>
      <c r="C120" s="172"/>
      <c r="D120" s="173" t="s">
        <v>115</v>
      </c>
      <c r="E120" s="174"/>
      <c r="F120" s="174"/>
      <c r="G120" s="174"/>
      <c r="H120" s="174"/>
      <c r="I120" s="174"/>
      <c r="J120" s="175">
        <f>J260</f>
        <v>0</v>
      </c>
      <c r="K120" s="172"/>
      <c r="L120" s="176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71"/>
      <c r="C121" s="172"/>
      <c r="D121" s="173" t="s">
        <v>116</v>
      </c>
      <c r="E121" s="174"/>
      <c r="F121" s="174"/>
      <c r="G121" s="174"/>
      <c r="H121" s="174"/>
      <c r="I121" s="174"/>
      <c r="J121" s="175">
        <f>J262</f>
        <v>0</v>
      </c>
      <c r="K121" s="172"/>
      <c r="L121" s="17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1"/>
      <c r="C122" s="172"/>
      <c r="D122" s="173" t="s">
        <v>117</v>
      </c>
      <c r="E122" s="174"/>
      <c r="F122" s="174"/>
      <c r="G122" s="174"/>
      <c r="H122" s="174"/>
      <c r="I122" s="174"/>
      <c r="J122" s="175">
        <f>J264</f>
        <v>0</v>
      </c>
      <c r="K122" s="172"/>
      <c r="L122" s="176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171"/>
      <c r="C123" s="172"/>
      <c r="D123" s="173" t="s">
        <v>118</v>
      </c>
      <c r="E123" s="174"/>
      <c r="F123" s="174"/>
      <c r="G123" s="174"/>
      <c r="H123" s="174"/>
      <c r="I123" s="174"/>
      <c r="J123" s="175">
        <f>J266</f>
        <v>0</v>
      </c>
      <c r="K123" s="172"/>
      <c r="L123" s="176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71"/>
      <c r="C124" s="172"/>
      <c r="D124" s="173" t="s">
        <v>119</v>
      </c>
      <c r="E124" s="174"/>
      <c r="F124" s="174"/>
      <c r="G124" s="174"/>
      <c r="H124" s="174"/>
      <c r="I124" s="174"/>
      <c r="J124" s="175">
        <f>J274</f>
        <v>0</v>
      </c>
      <c r="K124" s="172"/>
      <c r="L124" s="176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59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30" s="2" customFormat="1" ht="6.96" customHeight="1">
      <c r="A130" s="34"/>
      <c r="B130" s="64"/>
      <c r="C130" s="65"/>
      <c r="D130" s="65"/>
      <c r="E130" s="65"/>
      <c r="F130" s="65"/>
      <c r="G130" s="65"/>
      <c r="H130" s="65"/>
      <c r="I130" s="65"/>
      <c r="J130" s="65"/>
      <c r="K130" s="65"/>
      <c r="L130" s="59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24.96" customHeight="1">
      <c r="A131" s="34"/>
      <c r="B131" s="35"/>
      <c r="C131" s="19" t="s">
        <v>120</v>
      </c>
      <c r="D131" s="36"/>
      <c r="E131" s="36"/>
      <c r="F131" s="36"/>
      <c r="G131" s="36"/>
      <c r="H131" s="36"/>
      <c r="I131" s="36"/>
      <c r="J131" s="36"/>
      <c r="K131" s="36"/>
      <c r="L131" s="59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9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2" customHeight="1">
      <c r="A133" s="34"/>
      <c r="B133" s="35"/>
      <c r="C133" s="28" t="s">
        <v>16</v>
      </c>
      <c r="D133" s="36"/>
      <c r="E133" s="36"/>
      <c r="F133" s="36"/>
      <c r="G133" s="36"/>
      <c r="H133" s="36"/>
      <c r="I133" s="36"/>
      <c r="J133" s="36"/>
      <c r="K133" s="36"/>
      <c r="L133" s="59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6.5" customHeight="1">
      <c r="A134" s="34"/>
      <c r="B134" s="35"/>
      <c r="C134" s="36"/>
      <c r="D134" s="36"/>
      <c r="E134" s="166" t="str">
        <f>E7</f>
        <v>Rekonstrukce kotelny zámku Horažďovice</v>
      </c>
      <c r="F134" s="28"/>
      <c r="G134" s="28"/>
      <c r="H134" s="28"/>
      <c r="I134" s="36"/>
      <c r="J134" s="36"/>
      <c r="K134" s="36"/>
      <c r="L134" s="59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2" customHeight="1">
      <c r="A135" s="34"/>
      <c r="B135" s="35"/>
      <c r="C135" s="28" t="s">
        <v>85</v>
      </c>
      <c r="D135" s="36"/>
      <c r="E135" s="36"/>
      <c r="F135" s="36"/>
      <c r="G135" s="36"/>
      <c r="H135" s="36"/>
      <c r="I135" s="36"/>
      <c r="J135" s="36"/>
      <c r="K135" s="36"/>
      <c r="L135" s="59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16.5" customHeight="1">
      <c r="A136" s="34"/>
      <c r="B136" s="35"/>
      <c r="C136" s="36"/>
      <c r="D136" s="36"/>
      <c r="E136" s="72" t="str">
        <f>E9</f>
        <v xml:space="preserve">D.1.1 -  Nabidkový rozpočet celkový - I. etapa</v>
      </c>
      <c r="F136" s="36"/>
      <c r="G136" s="36"/>
      <c r="H136" s="36"/>
      <c r="I136" s="36"/>
      <c r="J136" s="36"/>
      <c r="K136" s="36"/>
      <c r="L136" s="59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2" customFormat="1" ht="6.96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9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12" customHeight="1">
      <c r="A138" s="34"/>
      <c r="B138" s="35"/>
      <c r="C138" s="28" t="s">
        <v>20</v>
      </c>
      <c r="D138" s="36"/>
      <c r="E138" s="36"/>
      <c r="F138" s="23" t="str">
        <f>F12</f>
        <v xml:space="preserve"> </v>
      </c>
      <c r="G138" s="36"/>
      <c r="H138" s="36"/>
      <c r="I138" s="28" t="s">
        <v>22</v>
      </c>
      <c r="J138" s="75" t="str">
        <f>IF(J12="","",J12)</f>
        <v>22. 10. 2021</v>
      </c>
      <c r="K138" s="36"/>
      <c r="L138" s="59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2" customFormat="1" ht="6.96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9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="2" customFormat="1" ht="15.15" customHeight="1">
      <c r="A140" s="34"/>
      <c r="B140" s="35"/>
      <c r="C140" s="28" t="s">
        <v>24</v>
      </c>
      <c r="D140" s="36"/>
      <c r="E140" s="36"/>
      <c r="F140" s="23" t="str">
        <f>E15</f>
        <v xml:space="preserve"> </v>
      </c>
      <c r="G140" s="36"/>
      <c r="H140" s="36"/>
      <c r="I140" s="28" t="s">
        <v>29</v>
      </c>
      <c r="J140" s="32" t="str">
        <f>E21</f>
        <v xml:space="preserve"> </v>
      </c>
      <c r="K140" s="36"/>
      <c r="L140" s="59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="2" customFormat="1" ht="15.15" customHeight="1">
      <c r="A141" s="34"/>
      <c r="B141" s="35"/>
      <c r="C141" s="28" t="s">
        <v>27</v>
      </c>
      <c r="D141" s="36"/>
      <c r="E141" s="36"/>
      <c r="F141" s="23" t="str">
        <f>IF(E18="","",E18)</f>
        <v>Vyplň údaj</v>
      </c>
      <c r="G141" s="36"/>
      <c r="H141" s="36"/>
      <c r="I141" s="28" t="s">
        <v>31</v>
      </c>
      <c r="J141" s="32" t="str">
        <f>E24</f>
        <v xml:space="preserve"> </v>
      </c>
      <c r="K141" s="36"/>
      <c r="L141" s="59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="2" customFormat="1" ht="10.32" customHeight="1">
      <c r="A142" s="34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59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="10" customFormat="1" ht="29.28" customHeight="1">
      <c r="A143" s="177"/>
      <c r="B143" s="178"/>
      <c r="C143" s="179" t="s">
        <v>121</v>
      </c>
      <c r="D143" s="180" t="s">
        <v>58</v>
      </c>
      <c r="E143" s="180" t="s">
        <v>54</v>
      </c>
      <c r="F143" s="180" t="s">
        <v>55</v>
      </c>
      <c r="G143" s="180" t="s">
        <v>122</v>
      </c>
      <c r="H143" s="180" t="s">
        <v>123</v>
      </c>
      <c r="I143" s="180" t="s">
        <v>124</v>
      </c>
      <c r="J143" s="181" t="s">
        <v>89</v>
      </c>
      <c r="K143" s="182" t="s">
        <v>125</v>
      </c>
      <c r="L143" s="183"/>
      <c r="M143" s="96" t="s">
        <v>1</v>
      </c>
      <c r="N143" s="97" t="s">
        <v>37</v>
      </c>
      <c r="O143" s="97" t="s">
        <v>126</v>
      </c>
      <c r="P143" s="97" t="s">
        <v>127</v>
      </c>
      <c r="Q143" s="97" t="s">
        <v>128</v>
      </c>
      <c r="R143" s="97" t="s">
        <v>129</v>
      </c>
      <c r="S143" s="97" t="s">
        <v>130</v>
      </c>
      <c r="T143" s="98" t="s">
        <v>131</v>
      </c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</row>
    <row r="144" s="2" customFormat="1" ht="22.8" customHeight="1">
      <c r="A144" s="34"/>
      <c r="B144" s="35"/>
      <c r="C144" s="103" t="s">
        <v>132</v>
      </c>
      <c r="D144" s="36"/>
      <c r="E144" s="36"/>
      <c r="F144" s="36"/>
      <c r="G144" s="36"/>
      <c r="H144" s="36"/>
      <c r="I144" s="36"/>
      <c r="J144" s="184">
        <f>BK144</f>
        <v>0</v>
      </c>
      <c r="K144" s="36"/>
      <c r="L144" s="40"/>
      <c r="M144" s="99"/>
      <c r="N144" s="185"/>
      <c r="O144" s="100"/>
      <c r="P144" s="186">
        <f>P145+P160+P162+P165+P176+P179+P182+P197+P200+P203+P205+P207+P227+P229+P231+P233+P235+P237+P240+P242+P247+P253+P257+P260+P262+P264+P266+P274</f>
        <v>0</v>
      </c>
      <c r="Q144" s="100"/>
      <c r="R144" s="186">
        <f>R145+R160+R162+R165+R176+R179+R182+R197+R200+R203+R205+R207+R227+R229+R231+R233+R235+R237+R240+R242+R247+R253+R257+R260+R262+R264+R266+R274</f>
        <v>0</v>
      </c>
      <c r="S144" s="100"/>
      <c r="T144" s="187">
        <f>T145+T160+T162+T165+T176+T179+T182+T197+T200+T203+T205+T207+T227+T229+T231+T233+T235+T237+T240+T242+T247+T253+T257+T260+T262+T264+T266+T274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72</v>
      </c>
      <c r="AU144" s="13" t="s">
        <v>91</v>
      </c>
      <c r="BK144" s="188">
        <f>BK145+BK160+BK162+BK165+BK176+BK179+BK182+BK197+BK200+BK203+BK205+BK207+BK227+BK229+BK231+BK233+BK235+BK237+BK240+BK242+BK247+BK253+BK257+BK260+BK262+BK264+BK266+BK274</f>
        <v>0</v>
      </c>
    </row>
    <row r="145" s="11" customFormat="1" ht="25.92" customHeight="1">
      <c r="A145" s="11"/>
      <c r="B145" s="189"/>
      <c r="C145" s="190"/>
      <c r="D145" s="191" t="s">
        <v>72</v>
      </c>
      <c r="E145" s="192" t="s">
        <v>81</v>
      </c>
      <c r="F145" s="192" t="s">
        <v>133</v>
      </c>
      <c r="G145" s="190"/>
      <c r="H145" s="190"/>
      <c r="I145" s="193"/>
      <c r="J145" s="194">
        <f>BK145</f>
        <v>0</v>
      </c>
      <c r="K145" s="190"/>
      <c r="L145" s="195"/>
      <c r="M145" s="196"/>
      <c r="N145" s="197"/>
      <c r="O145" s="197"/>
      <c r="P145" s="198">
        <f>SUM(P146:P159)</f>
        <v>0</v>
      </c>
      <c r="Q145" s="197"/>
      <c r="R145" s="198">
        <f>SUM(R146:R159)</f>
        <v>0</v>
      </c>
      <c r="S145" s="197"/>
      <c r="T145" s="199">
        <f>SUM(T146:T159)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0" t="s">
        <v>81</v>
      </c>
      <c r="AT145" s="201" t="s">
        <v>72</v>
      </c>
      <c r="AU145" s="201" t="s">
        <v>73</v>
      </c>
      <c r="AY145" s="200" t="s">
        <v>134</v>
      </c>
      <c r="BK145" s="202">
        <f>SUM(BK146:BK159)</f>
        <v>0</v>
      </c>
    </row>
    <row r="146" s="2" customFormat="1" ht="14.4" customHeight="1">
      <c r="A146" s="34"/>
      <c r="B146" s="35"/>
      <c r="C146" s="203" t="s">
        <v>81</v>
      </c>
      <c r="D146" s="203" t="s">
        <v>135</v>
      </c>
      <c r="E146" s="204" t="s">
        <v>136</v>
      </c>
      <c r="F146" s="205" t="s">
        <v>137</v>
      </c>
      <c r="G146" s="206" t="s">
        <v>138</v>
      </c>
      <c r="H146" s="207">
        <v>82</v>
      </c>
      <c r="I146" s="208"/>
      <c r="J146" s="209">
        <f>ROUND(I146*H146,2)</f>
        <v>0</v>
      </c>
      <c r="K146" s="210"/>
      <c r="L146" s="40"/>
      <c r="M146" s="211" t="s">
        <v>1</v>
      </c>
      <c r="N146" s="212" t="s">
        <v>38</v>
      </c>
      <c r="O146" s="8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5" t="s">
        <v>139</v>
      </c>
      <c r="AT146" s="215" t="s">
        <v>135</v>
      </c>
      <c r="AU146" s="215" t="s">
        <v>81</v>
      </c>
      <c r="AY146" s="13" t="s">
        <v>134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81</v>
      </c>
      <c r="BK146" s="216">
        <f>ROUND(I146*H146,2)</f>
        <v>0</v>
      </c>
      <c r="BL146" s="13" t="s">
        <v>139</v>
      </c>
      <c r="BM146" s="215" t="s">
        <v>83</v>
      </c>
    </row>
    <row r="147" s="2" customFormat="1" ht="14.4" customHeight="1">
      <c r="A147" s="34"/>
      <c r="B147" s="35"/>
      <c r="C147" s="203" t="s">
        <v>83</v>
      </c>
      <c r="D147" s="203" t="s">
        <v>135</v>
      </c>
      <c r="E147" s="204" t="s">
        <v>140</v>
      </c>
      <c r="F147" s="205" t="s">
        <v>141</v>
      </c>
      <c r="G147" s="206" t="s">
        <v>138</v>
      </c>
      <c r="H147" s="207">
        <v>82</v>
      </c>
      <c r="I147" s="208"/>
      <c r="J147" s="209">
        <f>ROUND(I147*H147,2)</f>
        <v>0</v>
      </c>
      <c r="K147" s="210"/>
      <c r="L147" s="40"/>
      <c r="M147" s="211" t="s">
        <v>1</v>
      </c>
      <c r="N147" s="212" t="s">
        <v>38</v>
      </c>
      <c r="O147" s="8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5" t="s">
        <v>139</v>
      </c>
      <c r="AT147" s="215" t="s">
        <v>135</v>
      </c>
      <c r="AU147" s="215" t="s">
        <v>81</v>
      </c>
      <c r="AY147" s="13" t="s">
        <v>134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3" t="s">
        <v>81</v>
      </c>
      <c r="BK147" s="216">
        <f>ROUND(I147*H147,2)</f>
        <v>0</v>
      </c>
      <c r="BL147" s="13" t="s">
        <v>139</v>
      </c>
      <c r="BM147" s="215" t="s">
        <v>139</v>
      </c>
    </row>
    <row r="148" s="2" customFormat="1" ht="14.4" customHeight="1">
      <c r="A148" s="34"/>
      <c r="B148" s="35"/>
      <c r="C148" s="203" t="s">
        <v>142</v>
      </c>
      <c r="D148" s="203" t="s">
        <v>135</v>
      </c>
      <c r="E148" s="204" t="s">
        <v>143</v>
      </c>
      <c r="F148" s="205" t="s">
        <v>144</v>
      </c>
      <c r="G148" s="206" t="s">
        <v>145</v>
      </c>
      <c r="H148" s="207">
        <v>50.600000000000001</v>
      </c>
      <c r="I148" s="208"/>
      <c r="J148" s="209">
        <f>ROUND(I148*H148,2)</f>
        <v>0</v>
      </c>
      <c r="K148" s="210"/>
      <c r="L148" s="40"/>
      <c r="M148" s="211" t="s">
        <v>1</v>
      </c>
      <c r="N148" s="212" t="s">
        <v>38</v>
      </c>
      <c r="O148" s="87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5" t="s">
        <v>139</v>
      </c>
      <c r="AT148" s="215" t="s">
        <v>135</v>
      </c>
      <c r="AU148" s="215" t="s">
        <v>81</v>
      </c>
      <c r="AY148" s="13" t="s">
        <v>134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81</v>
      </c>
      <c r="BK148" s="216">
        <f>ROUND(I148*H148,2)</f>
        <v>0</v>
      </c>
      <c r="BL148" s="13" t="s">
        <v>139</v>
      </c>
      <c r="BM148" s="215" t="s">
        <v>146</v>
      </c>
    </row>
    <row r="149" s="2" customFormat="1" ht="14.4" customHeight="1">
      <c r="A149" s="34"/>
      <c r="B149" s="35"/>
      <c r="C149" s="203" t="s">
        <v>139</v>
      </c>
      <c r="D149" s="203" t="s">
        <v>135</v>
      </c>
      <c r="E149" s="204" t="s">
        <v>147</v>
      </c>
      <c r="F149" s="205" t="s">
        <v>148</v>
      </c>
      <c r="G149" s="206" t="s">
        <v>145</v>
      </c>
      <c r="H149" s="207">
        <v>86.400000000000006</v>
      </c>
      <c r="I149" s="208"/>
      <c r="J149" s="209">
        <f>ROUND(I149*H149,2)</f>
        <v>0</v>
      </c>
      <c r="K149" s="210"/>
      <c r="L149" s="40"/>
      <c r="M149" s="211" t="s">
        <v>1</v>
      </c>
      <c r="N149" s="212" t="s">
        <v>38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139</v>
      </c>
      <c r="AT149" s="215" t="s">
        <v>135</v>
      </c>
      <c r="AU149" s="215" t="s">
        <v>81</v>
      </c>
      <c r="AY149" s="13" t="s">
        <v>134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3" t="s">
        <v>81</v>
      </c>
      <c r="BK149" s="216">
        <f>ROUND(I149*H149,2)</f>
        <v>0</v>
      </c>
      <c r="BL149" s="13" t="s">
        <v>139</v>
      </c>
      <c r="BM149" s="215" t="s">
        <v>149</v>
      </c>
    </row>
    <row r="150" s="2" customFormat="1" ht="14.4" customHeight="1">
      <c r="A150" s="34"/>
      <c r="B150" s="35"/>
      <c r="C150" s="203" t="s">
        <v>150</v>
      </c>
      <c r="D150" s="203" t="s">
        <v>135</v>
      </c>
      <c r="E150" s="204" t="s">
        <v>151</v>
      </c>
      <c r="F150" s="205" t="s">
        <v>152</v>
      </c>
      <c r="G150" s="206" t="s">
        <v>145</v>
      </c>
      <c r="H150" s="207">
        <v>41.100000000000001</v>
      </c>
      <c r="I150" s="208"/>
      <c r="J150" s="209">
        <f>ROUND(I150*H150,2)</f>
        <v>0</v>
      </c>
      <c r="K150" s="210"/>
      <c r="L150" s="40"/>
      <c r="M150" s="211" t="s">
        <v>1</v>
      </c>
      <c r="N150" s="212" t="s">
        <v>38</v>
      </c>
      <c r="O150" s="87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5" t="s">
        <v>139</v>
      </c>
      <c r="AT150" s="215" t="s">
        <v>135</v>
      </c>
      <c r="AU150" s="215" t="s">
        <v>81</v>
      </c>
      <c r="AY150" s="13" t="s">
        <v>134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81</v>
      </c>
      <c r="BK150" s="216">
        <f>ROUND(I150*H150,2)</f>
        <v>0</v>
      </c>
      <c r="BL150" s="13" t="s">
        <v>139</v>
      </c>
      <c r="BM150" s="215" t="s">
        <v>153</v>
      </c>
    </row>
    <row r="151" s="2" customFormat="1" ht="14.4" customHeight="1">
      <c r="A151" s="34"/>
      <c r="B151" s="35"/>
      <c r="C151" s="203" t="s">
        <v>146</v>
      </c>
      <c r="D151" s="203" t="s">
        <v>135</v>
      </c>
      <c r="E151" s="204" t="s">
        <v>154</v>
      </c>
      <c r="F151" s="205" t="s">
        <v>155</v>
      </c>
      <c r="G151" s="206" t="s">
        <v>145</v>
      </c>
      <c r="H151" s="207">
        <v>6.5800000000000001</v>
      </c>
      <c r="I151" s="208"/>
      <c r="J151" s="209">
        <f>ROUND(I151*H151,2)</f>
        <v>0</v>
      </c>
      <c r="K151" s="210"/>
      <c r="L151" s="40"/>
      <c r="M151" s="211" t="s">
        <v>1</v>
      </c>
      <c r="N151" s="212" t="s">
        <v>38</v>
      </c>
      <c r="O151" s="8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5" t="s">
        <v>139</v>
      </c>
      <c r="AT151" s="215" t="s">
        <v>135</v>
      </c>
      <c r="AU151" s="215" t="s">
        <v>81</v>
      </c>
      <c r="AY151" s="13" t="s">
        <v>134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3" t="s">
        <v>81</v>
      </c>
      <c r="BK151" s="216">
        <f>ROUND(I151*H151,2)</f>
        <v>0</v>
      </c>
      <c r="BL151" s="13" t="s">
        <v>139</v>
      </c>
      <c r="BM151" s="215" t="s">
        <v>156</v>
      </c>
    </row>
    <row r="152" s="2" customFormat="1" ht="14.4" customHeight="1">
      <c r="A152" s="34"/>
      <c r="B152" s="35"/>
      <c r="C152" s="203" t="s">
        <v>157</v>
      </c>
      <c r="D152" s="203" t="s">
        <v>135</v>
      </c>
      <c r="E152" s="204" t="s">
        <v>158</v>
      </c>
      <c r="F152" s="205" t="s">
        <v>159</v>
      </c>
      <c r="G152" s="206" t="s">
        <v>145</v>
      </c>
      <c r="H152" s="207">
        <v>1.25</v>
      </c>
      <c r="I152" s="208"/>
      <c r="J152" s="209">
        <f>ROUND(I152*H152,2)</f>
        <v>0</v>
      </c>
      <c r="K152" s="210"/>
      <c r="L152" s="40"/>
      <c r="M152" s="211" t="s">
        <v>1</v>
      </c>
      <c r="N152" s="212" t="s">
        <v>38</v>
      </c>
      <c r="O152" s="8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5" t="s">
        <v>139</v>
      </c>
      <c r="AT152" s="215" t="s">
        <v>135</v>
      </c>
      <c r="AU152" s="215" t="s">
        <v>81</v>
      </c>
      <c r="AY152" s="13" t="s">
        <v>134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81</v>
      </c>
      <c r="BK152" s="216">
        <f>ROUND(I152*H152,2)</f>
        <v>0</v>
      </c>
      <c r="BL152" s="13" t="s">
        <v>139</v>
      </c>
      <c r="BM152" s="215" t="s">
        <v>160</v>
      </c>
    </row>
    <row r="153" s="2" customFormat="1" ht="14.4" customHeight="1">
      <c r="A153" s="34"/>
      <c r="B153" s="35"/>
      <c r="C153" s="203" t="s">
        <v>149</v>
      </c>
      <c r="D153" s="203" t="s">
        <v>135</v>
      </c>
      <c r="E153" s="204" t="s">
        <v>161</v>
      </c>
      <c r="F153" s="205" t="s">
        <v>162</v>
      </c>
      <c r="G153" s="206" t="s">
        <v>145</v>
      </c>
      <c r="H153" s="207">
        <v>65.200000000000003</v>
      </c>
      <c r="I153" s="208"/>
      <c r="J153" s="209">
        <f>ROUND(I153*H153,2)</f>
        <v>0</v>
      </c>
      <c r="K153" s="210"/>
      <c r="L153" s="40"/>
      <c r="M153" s="211" t="s">
        <v>1</v>
      </c>
      <c r="N153" s="212" t="s">
        <v>38</v>
      </c>
      <c r="O153" s="8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5" t="s">
        <v>139</v>
      </c>
      <c r="AT153" s="215" t="s">
        <v>135</v>
      </c>
      <c r="AU153" s="215" t="s">
        <v>81</v>
      </c>
      <c r="AY153" s="13" t="s">
        <v>134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3" t="s">
        <v>81</v>
      </c>
      <c r="BK153" s="216">
        <f>ROUND(I153*H153,2)</f>
        <v>0</v>
      </c>
      <c r="BL153" s="13" t="s">
        <v>139</v>
      </c>
      <c r="BM153" s="215" t="s">
        <v>163</v>
      </c>
    </row>
    <row r="154" s="2" customFormat="1" ht="14.4" customHeight="1">
      <c r="A154" s="34"/>
      <c r="B154" s="35"/>
      <c r="C154" s="203" t="s">
        <v>164</v>
      </c>
      <c r="D154" s="203" t="s">
        <v>135</v>
      </c>
      <c r="E154" s="204" t="s">
        <v>165</v>
      </c>
      <c r="F154" s="205" t="s">
        <v>166</v>
      </c>
      <c r="G154" s="206" t="s">
        <v>145</v>
      </c>
      <c r="H154" s="207">
        <v>65.200000000000003</v>
      </c>
      <c r="I154" s="208"/>
      <c r="J154" s="209">
        <f>ROUND(I154*H154,2)</f>
        <v>0</v>
      </c>
      <c r="K154" s="210"/>
      <c r="L154" s="40"/>
      <c r="M154" s="211" t="s">
        <v>1</v>
      </c>
      <c r="N154" s="212" t="s">
        <v>38</v>
      </c>
      <c r="O154" s="8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5" t="s">
        <v>139</v>
      </c>
      <c r="AT154" s="215" t="s">
        <v>135</v>
      </c>
      <c r="AU154" s="215" t="s">
        <v>81</v>
      </c>
      <c r="AY154" s="13" t="s">
        <v>134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81</v>
      </c>
      <c r="BK154" s="216">
        <f>ROUND(I154*H154,2)</f>
        <v>0</v>
      </c>
      <c r="BL154" s="13" t="s">
        <v>139</v>
      </c>
      <c r="BM154" s="215" t="s">
        <v>167</v>
      </c>
    </row>
    <row r="155" s="2" customFormat="1" ht="14.4" customHeight="1">
      <c r="A155" s="34"/>
      <c r="B155" s="35"/>
      <c r="C155" s="203" t="s">
        <v>153</v>
      </c>
      <c r="D155" s="203" t="s">
        <v>135</v>
      </c>
      <c r="E155" s="204" t="s">
        <v>168</v>
      </c>
      <c r="F155" s="205" t="s">
        <v>169</v>
      </c>
      <c r="G155" s="206" t="s">
        <v>145</v>
      </c>
      <c r="H155" s="207">
        <v>65.200000000000003</v>
      </c>
      <c r="I155" s="208"/>
      <c r="J155" s="209">
        <f>ROUND(I155*H155,2)</f>
        <v>0</v>
      </c>
      <c r="K155" s="210"/>
      <c r="L155" s="40"/>
      <c r="M155" s="211" t="s">
        <v>1</v>
      </c>
      <c r="N155" s="212" t="s">
        <v>38</v>
      </c>
      <c r="O155" s="8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139</v>
      </c>
      <c r="AT155" s="215" t="s">
        <v>135</v>
      </c>
      <c r="AU155" s="215" t="s">
        <v>81</v>
      </c>
      <c r="AY155" s="13" t="s">
        <v>134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3" t="s">
        <v>81</v>
      </c>
      <c r="BK155" s="216">
        <f>ROUND(I155*H155,2)</f>
        <v>0</v>
      </c>
      <c r="BL155" s="13" t="s">
        <v>139</v>
      </c>
      <c r="BM155" s="215" t="s">
        <v>170</v>
      </c>
    </row>
    <row r="156" s="2" customFormat="1" ht="14.4" customHeight="1">
      <c r="A156" s="34"/>
      <c r="B156" s="35"/>
      <c r="C156" s="203" t="s">
        <v>171</v>
      </c>
      <c r="D156" s="203" t="s">
        <v>135</v>
      </c>
      <c r="E156" s="204" t="s">
        <v>172</v>
      </c>
      <c r="F156" s="205" t="s">
        <v>173</v>
      </c>
      <c r="G156" s="206" t="s">
        <v>145</v>
      </c>
      <c r="H156" s="207">
        <v>72</v>
      </c>
      <c r="I156" s="208"/>
      <c r="J156" s="209">
        <f>ROUND(I156*H156,2)</f>
        <v>0</v>
      </c>
      <c r="K156" s="210"/>
      <c r="L156" s="40"/>
      <c r="M156" s="211" t="s">
        <v>1</v>
      </c>
      <c r="N156" s="212" t="s">
        <v>38</v>
      </c>
      <c r="O156" s="8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5" t="s">
        <v>139</v>
      </c>
      <c r="AT156" s="215" t="s">
        <v>135</v>
      </c>
      <c r="AU156" s="215" t="s">
        <v>81</v>
      </c>
      <c r="AY156" s="13" t="s">
        <v>134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81</v>
      </c>
      <c r="BK156" s="216">
        <f>ROUND(I156*H156,2)</f>
        <v>0</v>
      </c>
      <c r="BL156" s="13" t="s">
        <v>139</v>
      </c>
      <c r="BM156" s="215" t="s">
        <v>174</v>
      </c>
    </row>
    <row r="157" s="2" customFormat="1" ht="24.15" customHeight="1">
      <c r="A157" s="34"/>
      <c r="B157" s="35"/>
      <c r="C157" s="203" t="s">
        <v>156</v>
      </c>
      <c r="D157" s="203" t="s">
        <v>135</v>
      </c>
      <c r="E157" s="204" t="s">
        <v>175</v>
      </c>
      <c r="F157" s="205" t="s">
        <v>176</v>
      </c>
      <c r="G157" s="206" t="s">
        <v>145</v>
      </c>
      <c r="H157" s="207">
        <v>43.600000000000001</v>
      </c>
      <c r="I157" s="208"/>
      <c r="J157" s="209">
        <f>ROUND(I157*H157,2)</f>
        <v>0</v>
      </c>
      <c r="K157" s="210"/>
      <c r="L157" s="40"/>
      <c r="M157" s="211" t="s">
        <v>1</v>
      </c>
      <c r="N157" s="212" t="s">
        <v>38</v>
      </c>
      <c r="O157" s="8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139</v>
      </c>
      <c r="AT157" s="215" t="s">
        <v>135</v>
      </c>
      <c r="AU157" s="215" t="s">
        <v>81</v>
      </c>
      <c r="AY157" s="13" t="s">
        <v>134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3" t="s">
        <v>81</v>
      </c>
      <c r="BK157" s="216">
        <f>ROUND(I157*H157,2)</f>
        <v>0</v>
      </c>
      <c r="BL157" s="13" t="s">
        <v>139</v>
      </c>
      <c r="BM157" s="215" t="s">
        <v>177</v>
      </c>
    </row>
    <row r="158" s="2" customFormat="1" ht="14.4" customHeight="1">
      <c r="A158" s="34"/>
      <c r="B158" s="35"/>
      <c r="C158" s="203" t="s">
        <v>178</v>
      </c>
      <c r="D158" s="203" t="s">
        <v>135</v>
      </c>
      <c r="E158" s="204" t="s">
        <v>179</v>
      </c>
      <c r="F158" s="205" t="s">
        <v>180</v>
      </c>
      <c r="G158" s="206" t="s">
        <v>145</v>
      </c>
      <c r="H158" s="207">
        <v>13.48</v>
      </c>
      <c r="I158" s="208"/>
      <c r="J158" s="209">
        <f>ROUND(I158*H158,2)</f>
        <v>0</v>
      </c>
      <c r="K158" s="210"/>
      <c r="L158" s="40"/>
      <c r="M158" s="211" t="s">
        <v>1</v>
      </c>
      <c r="N158" s="212" t="s">
        <v>38</v>
      </c>
      <c r="O158" s="8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5" t="s">
        <v>139</v>
      </c>
      <c r="AT158" s="215" t="s">
        <v>135</v>
      </c>
      <c r="AU158" s="215" t="s">
        <v>81</v>
      </c>
      <c r="AY158" s="13" t="s">
        <v>134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81</v>
      </c>
      <c r="BK158" s="216">
        <f>ROUND(I158*H158,2)</f>
        <v>0</v>
      </c>
      <c r="BL158" s="13" t="s">
        <v>139</v>
      </c>
      <c r="BM158" s="215" t="s">
        <v>181</v>
      </c>
    </row>
    <row r="159" s="2" customFormat="1" ht="14.4" customHeight="1">
      <c r="A159" s="34"/>
      <c r="B159" s="35"/>
      <c r="C159" s="203" t="s">
        <v>160</v>
      </c>
      <c r="D159" s="203" t="s">
        <v>135</v>
      </c>
      <c r="E159" s="204" t="s">
        <v>182</v>
      </c>
      <c r="F159" s="205" t="s">
        <v>183</v>
      </c>
      <c r="G159" s="206" t="s">
        <v>184</v>
      </c>
      <c r="H159" s="207">
        <v>97.799999999999997</v>
      </c>
      <c r="I159" s="208"/>
      <c r="J159" s="209">
        <f>ROUND(I159*H159,2)</f>
        <v>0</v>
      </c>
      <c r="K159" s="210"/>
      <c r="L159" s="40"/>
      <c r="M159" s="211" t="s">
        <v>1</v>
      </c>
      <c r="N159" s="212" t="s">
        <v>38</v>
      </c>
      <c r="O159" s="8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5" t="s">
        <v>139</v>
      </c>
      <c r="AT159" s="215" t="s">
        <v>135</v>
      </c>
      <c r="AU159" s="215" t="s">
        <v>81</v>
      </c>
      <c r="AY159" s="13" t="s">
        <v>134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3" t="s">
        <v>81</v>
      </c>
      <c r="BK159" s="216">
        <f>ROUND(I159*H159,2)</f>
        <v>0</v>
      </c>
      <c r="BL159" s="13" t="s">
        <v>139</v>
      </c>
      <c r="BM159" s="215" t="s">
        <v>185</v>
      </c>
    </row>
    <row r="160" s="11" customFormat="1" ht="25.92" customHeight="1">
      <c r="A160" s="11"/>
      <c r="B160" s="189"/>
      <c r="C160" s="190"/>
      <c r="D160" s="191" t="s">
        <v>72</v>
      </c>
      <c r="E160" s="192" t="s">
        <v>171</v>
      </c>
      <c r="F160" s="192" t="s">
        <v>186</v>
      </c>
      <c r="G160" s="190"/>
      <c r="H160" s="190"/>
      <c r="I160" s="193"/>
      <c r="J160" s="194">
        <f>BK160</f>
        <v>0</v>
      </c>
      <c r="K160" s="190"/>
      <c r="L160" s="195"/>
      <c r="M160" s="196"/>
      <c r="N160" s="197"/>
      <c r="O160" s="197"/>
      <c r="P160" s="198">
        <f>P161</f>
        <v>0</v>
      </c>
      <c r="Q160" s="197"/>
      <c r="R160" s="198">
        <f>R161</f>
        <v>0</v>
      </c>
      <c r="S160" s="197"/>
      <c r="T160" s="199">
        <f>T161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0" t="s">
        <v>81</v>
      </c>
      <c r="AT160" s="201" t="s">
        <v>72</v>
      </c>
      <c r="AU160" s="201" t="s">
        <v>73</v>
      </c>
      <c r="AY160" s="200" t="s">
        <v>134</v>
      </c>
      <c r="BK160" s="202">
        <f>BK161</f>
        <v>0</v>
      </c>
    </row>
    <row r="161" s="2" customFormat="1" ht="24.15" customHeight="1">
      <c r="A161" s="34"/>
      <c r="B161" s="35"/>
      <c r="C161" s="203" t="s">
        <v>8</v>
      </c>
      <c r="D161" s="203" t="s">
        <v>135</v>
      </c>
      <c r="E161" s="204" t="s">
        <v>187</v>
      </c>
      <c r="F161" s="205" t="s">
        <v>188</v>
      </c>
      <c r="G161" s="206" t="s">
        <v>138</v>
      </c>
      <c r="H161" s="207">
        <v>150</v>
      </c>
      <c r="I161" s="208"/>
      <c r="J161" s="209">
        <f>ROUND(I161*H161,2)</f>
        <v>0</v>
      </c>
      <c r="K161" s="210"/>
      <c r="L161" s="40"/>
      <c r="M161" s="211" t="s">
        <v>1</v>
      </c>
      <c r="N161" s="212" t="s">
        <v>38</v>
      </c>
      <c r="O161" s="8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139</v>
      </c>
      <c r="AT161" s="215" t="s">
        <v>135</v>
      </c>
      <c r="AU161" s="215" t="s">
        <v>81</v>
      </c>
      <c r="AY161" s="13" t="s">
        <v>134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3" t="s">
        <v>81</v>
      </c>
      <c r="BK161" s="216">
        <f>ROUND(I161*H161,2)</f>
        <v>0</v>
      </c>
      <c r="BL161" s="13" t="s">
        <v>139</v>
      </c>
      <c r="BM161" s="215" t="s">
        <v>189</v>
      </c>
    </row>
    <row r="162" s="11" customFormat="1" ht="25.92" customHeight="1">
      <c r="A162" s="11"/>
      <c r="B162" s="189"/>
      <c r="C162" s="190"/>
      <c r="D162" s="191" t="s">
        <v>72</v>
      </c>
      <c r="E162" s="192" t="s">
        <v>83</v>
      </c>
      <c r="F162" s="192" t="s">
        <v>190</v>
      </c>
      <c r="G162" s="190"/>
      <c r="H162" s="190"/>
      <c r="I162" s="193"/>
      <c r="J162" s="194">
        <f>BK162</f>
        <v>0</v>
      </c>
      <c r="K162" s="190"/>
      <c r="L162" s="195"/>
      <c r="M162" s="196"/>
      <c r="N162" s="197"/>
      <c r="O162" s="197"/>
      <c r="P162" s="198">
        <f>SUM(P163:P164)</f>
        <v>0</v>
      </c>
      <c r="Q162" s="197"/>
      <c r="R162" s="198">
        <f>SUM(R163:R164)</f>
        <v>0</v>
      </c>
      <c r="S162" s="197"/>
      <c r="T162" s="199">
        <f>SUM(T163:T164)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0" t="s">
        <v>81</v>
      </c>
      <c r="AT162" s="201" t="s">
        <v>72</v>
      </c>
      <c r="AU162" s="201" t="s">
        <v>73</v>
      </c>
      <c r="AY162" s="200" t="s">
        <v>134</v>
      </c>
      <c r="BK162" s="202">
        <f>SUM(BK163:BK164)</f>
        <v>0</v>
      </c>
    </row>
    <row r="163" s="2" customFormat="1" ht="24.15" customHeight="1">
      <c r="A163" s="34"/>
      <c r="B163" s="35"/>
      <c r="C163" s="203" t="s">
        <v>163</v>
      </c>
      <c r="D163" s="203" t="s">
        <v>135</v>
      </c>
      <c r="E163" s="204" t="s">
        <v>191</v>
      </c>
      <c r="F163" s="205" t="s">
        <v>192</v>
      </c>
      <c r="G163" s="206" t="s">
        <v>138</v>
      </c>
      <c r="H163" s="207">
        <v>56</v>
      </c>
      <c r="I163" s="208"/>
      <c r="J163" s="209">
        <f>ROUND(I163*H163,2)</f>
        <v>0</v>
      </c>
      <c r="K163" s="210"/>
      <c r="L163" s="40"/>
      <c r="M163" s="211" t="s">
        <v>1</v>
      </c>
      <c r="N163" s="212" t="s">
        <v>38</v>
      </c>
      <c r="O163" s="8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139</v>
      </c>
      <c r="AT163" s="215" t="s">
        <v>135</v>
      </c>
      <c r="AU163" s="215" t="s">
        <v>81</v>
      </c>
      <c r="AY163" s="13" t="s">
        <v>134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3" t="s">
        <v>81</v>
      </c>
      <c r="BK163" s="216">
        <f>ROUND(I163*H163,2)</f>
        <v>0</v>
      </c>
      <c r="BL163" s="13" t="s">
        <v>139</v>
      </c>
      <c r="BM163" s="215" t="s">
        <v>193</v>
      </c>
    </row>
    <row r="164" s="2" customFormat="1" ht="14.4" customHeight="1">
      <c r="A164" s="34"/>
      <c r="B164" s="35"/>
      <c r="C164" s="203" t="s">
        <v>194</v>
      </c>
      <c r="D164" s="203" t="s">
        <v>135</v>
      </c>
      <c r="E164" s="204" t="s">
        <v>195</v>
      </c>
      <c r="F164" s="205" t="s">
        <v>196</v>
      </c>
      <c r="G164" s="206" t="s">
        <v>145</v>
      </c>
      <c r="H164" s="207">
        <v>4.79</v>
      </c>
      <c r="I164" s="208"/>
      <c r="J164" s="209">
        <f>ROUND(I164*H164,2)</f>
        <v>0</v>
      </c>
      <c r="K164" s="210"/>
      <c r="L164" s="40"/>
      <c r="M164" s="211" t="s">
        <v>1</v>
      </c>
      <c r="N164" s="212" t="s">
        <v>38</v>
      </c>
      <c r="O164" s="8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5" t="s">
        <v>139</v>
      </c>
      <c r="AT164" s="215" t="s">
        <v>135</v>
      </c>
      <c r="AU164" s="215" t="s">
        <v>81</v>
      </c>
      <c r="AY164" s="13" t="s">
        <v>134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81</v>
      </c>
      <c r="BK164" s="216">
        <f>ROUND(I164*H164,2)</f>
        <v>0</v>
      </c>
      <c r="BL164" s="13" t="s">
        <v>139</v>
      </c>
      <c r="BM164" s="215" t="s">
        <v>197</v>
      </c>
    </row>
    <row r="165" s="11" customFormat="1" ht="25.92" customHeight="1">
      <c r="A165" s="11"/>
      <c r="B165" s="189"/>
      <c r="C165" s="190"/>
      <c r="D165" s="191" t="s">
        <v>72</v>
      </c>
      <c r="E165" s="192" t="s">
        <v>142</v>
      </c>
      <c r="F165" s="192" t="s">
        <v>198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SUM(P166:P175)</f>
        <v>0</v>
      </c>
      <c r="Q165" s="197"/>
      <c r="R165" s="198">
        <f>SUM(R166:R175)</f>
        <v>0</v>
      </c>
      <c r="S165" s="197"/>
      <c r="T165" s="199">
        <f>SUM(T166:T175)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0" t="s">
        <v>81</v>
      </c>
      <c r="AT165" s="201" t="s">
        <v>72</v>
      </c>
      <c r="AU165" s="201" t="s">
        <v>73</v>
      </c>
      <c r="AY165" s="200" t="s">
        <v>134</v>
      </c>
      <c r="BK165" s="202">
        <f>SUM(BK166:BK175)</f>
        <v>0</v>
      </c>
    </row>
    <row r="166" s="2" customFormat="1" ht="14.4" customHeight="1">
      <c r="A166" s="34"/>
      <c r="B166" s="35"/>
      <c r="C166" s="203" t="s">
        <v>167</v>
      </c>
      <c r="D166" s="203" t="s">
        <v>135</v>
      </c>
      <c r="E166" s="204" t="s">
        <v>199</v>
      </c>
      <c r="F166" s="205" t="s">
        <v>200</v>
      </c>
      <c r="G166" s="206" t="s">
        <v>201</v>
      </c>
      <c r="H166" s="207">
        <v>1</v>
      </c>
      <c r="I166" s="208"/>
      <c r="J166" s="209">
        <f>ROUND(I166*H166,2)</f>
        <v>0</v>
      </c>
      <c r="K166" s="210"/>
      <c r="L166" s="40"/>
      <c r="M166" s="211" t="s">
        <v>1</v>
      </c>
      <c r="N166" s="212" t="s">
        <v>38</v>
      </c>
      <c r="O166" s="87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5" t="s">
        <v>139</v>
      </c>
      <c r="AT166" s="215" t="s">
        <v>135</v>
      </c>
      <c r="AU166" s="215" t="s">
        <v>81</v>
      </c>
      <c r="AY166" s="13" t="s">
        <v>134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81</v>
      </c>
      <c r="BK166" s="216">
        <f>ROUND(I166*H166,2)</f>
        <v>0</v>
      </c>
      <c r="BL166" s="13" t="s">
        <v>139</v>
      </c>
      <c r="BM166" s="215" t="s">
        <v>202</v>
      </c>
    </row>
    <row r="167" s="2" customFormat="1" ht="24.15" customHeight="1">
      <c r="A167" s="34"/>
      <c r="B167" s="35"/>
      <c r="C167" s="203" t="s">
        <v>203</v>
      </c>
      <c r="D167" s="203" t="s">
        <v>135</v>
      </c>
      <c r="E167" s="204" t="s">
        <v>204</v>
      </c>
      <c r="F167" s="205" t="s">
        <v>205</v>
      </c>
      <c r="G167" s="206" t="s">
        <v>145</v>
      </c>
      <c r="H167" s="207">
        <v>1.05</v>
      </c>
      <c r="I167" s="208"/>
      <c r="J167" s="209">
        <f>ROUND(I167*H167,2)</f>
        <v>0</v>
      </c>
      <c r="K167" s="210"/>
      <c r="L167" s="40"/>
      <c r="M167" s="211" t="s">
        <v>1</v>
      </c>
      <c r="N167" s="212" t="s">
        <v>38</v>
      </c>
      <c r="O167" s="8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5" t="s">
        <v>139</v>
      </c>
      <c r="AT167" s="215" t="s">
        <v>135</v>
      </c>
      <c r="AU167" s="215" t="s">
        <v>81</v>
      </c>
      <c r="AY167" s="13" t="s">
        <v>134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3" t="s">
        <v>81</v>
      </c>
      <c r="BK167" s="216">
        <f>ROUND(I167*H167,2)</f>
        <v>0</v>
      </c>
      <c r="BL167" s="13" t="s">
        <v>139</v>
      </c>
      <c r="BM167" s="215" t="s">
        <v>206</v>
      </c>
    </row>
    <row r="168" s="2" customFormat="1" ht="24.15" customHeight="1">
      <c r="A168" s="34"/>
      <c r="B168" s="35"/>
      <c r="C168" s="203" t="s">
        <v>170</v>
      </c>
      <c r="D168" s="203" t="s">
        <v>135</v>
      </c>
      <c r="E168" s="204" t="s">
        <v>207</v>
      </c>
      <c r="F168" s="205" t="s">
        <v>208</v>
      </c>
      <c r="G168" s="206" t="s">
        <v>138</v>
      </c>
      <c r="H168" s="207">
        <v>2.1000000000000001</v>
      </c>
      <c r="I168" s="208"/>
      <c r="J168" s="209">
        <f>ROUND(I168*H168,2)</f>
        <v>0</v>
      </c>
      <c r="K168" s="210"/>
      <c r="L168" s="40"/>
      <c r="M168" s="211" t="s">
        <v>1</v>
      </c>
      <c r="N168" s="212" t="s">
        <v>38</v>
      </c>
      <c r="O168" s="87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5" t="s">
        <v>139</v>
      </c>
      <c r="AT168" s="215" t="s">
        <v>135</v>
      </c>
      <c r="AU168" s="215" t="s">
        <v>81</v>
      </c>
      <c r="AY168" s="13" t="s">
        <v>134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81</v>
      </c>
      <c r="BK168" s="216">
        <f>ROUND(I168*H168,2)</f>
        <v>0</v>
      </c>
      <c r="BL168" s="13" t="s">
        <v>139</v>
      </c>
      <c r="BM168" s="215" t="s">
        <v>209</v>
      </c>
    </row>
    <row r="169" s="2" customFormat="1" ht="24.15" customHeight="1">
      <c r="A169" s="34"/>
      <c r="B169" s="35"/>
      <c r="C169" s="203" t="s">
        <v>7</v>
      </c>
      <c r="D169" s="203" t="s">
        <v>135</v>
      </c>
      <c r="E169" s="204" t="s">
        <v>210</v>
      </c>
      <c r="F169" s="205" t="s">
        <v>211</v>
      </c>
      <c r="G169" s="206" t="s">
        <v>138</v>
      </c>
      <c r="H169" s="207">
        <v>2.5</v>
      </c>
      <c r="I169" s="208"/>
      <c r="J169" s="209">
        <f>ROUND(I169*H169,2)</f>
        <v>0</v>
      </c>
      <c r="K169" s="210"/>
      <c r="L169" s="40"/>
      <c r="M169" s="211" t="s">
        <v>1</v>
      </c>
      <c r="N169" s="212" t="s">
        <v>38</v>
      </c>
      <c r="O169" s="8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5" t="s">
        <v>139</v>
      </c>
      <c r="AT169" s="215" t="s">
        <v>135</v>
      </c>
      <c r="AU169" s="215" t="s">
        <v>81</v>
      </c>
      <c r="AY169" s="13" t="s">
        <v>134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3" t="s">
        <v>81</v>
      </c>
      <c r="BK169" s="216">
        <f>ROUND(I169*H169,2)</f>
        <v>0</v>
      </c>
      <c r="BL169" s="13" t="s">
        <v>139</v>
      </c>
      <c r="BM169" s="215" t="s">
        <v>212</v>
      </c>
    </row>
    <row r="170" s="2" customFormat="1" ht="14.4" customHeight="1">
      <c r="A170" s="34"/>
      <c r="B170" s="35"/>
      <c r="C170" s="203" t="s">
        <v>174</v>
      </c>
      <c r="D170" s="203" t="s">
        <v>135</v>
      </c>
      <c r="E170" s="204" t="s">
        <v>213</v>
      </c>
      <c r="F170" s="205" t="s">
        <v>214</v>
      </c>
      <c r="G170" s="206" t="s">
        <v>138</v>
      </c>
      <c r="H170" s="207">
        <v>13.699999999999999</v>
      </c>
      <c r="I170" s="208"/>
      <c r="J170" s="209">
        <f>ROUND(I170*H170,2)</f>
        <v>0</v>
      </c>
      <c r="K170" s="210"/>
      <c r="L170" s="40"/>
      <c r="M170" s="211" t="s">
        <v>1</v>
      </c>
      <c r="N170" s="212" t="s">
        <v>38</v>
      </c>
      <c r="O170" s="87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139</v>
      </c>
      <c r="AT170" s="215" t="s">
        <v>135</v>
      </c>
      <c r="AU170" s="215" t="s">
        <v>81</v>
      </c>
      <c r="AY170" s="13" t="s">
        <v>134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81</v>
      </c>
      <c r="BK170" s="216">
        <f>ROUND(I170*H170,2)</f>
        <v>0</v>
      </c>
      <c r="BL170" s="13" t="s">
        <v>139</v>
      </c>
      <c r="BM170" s="215" t="s">
        <v>215</v>
      </c>
    </row>
    <row r="171" s="2" customFormat="1" ht="24.15" customHeight="1">
      <c r="A171" s="34"/>
      <c r="B171" s="35"/>
      <c r="C171" s="203" t="s">
        <v>216</v>
      </c>
      <c r="D171" s="203" t="s">
        <v>135</v>
      </c>
      <c r="E171" s="204" t="s">
        <v>217</v>
      </c>
      <c r="F171" s="205" t="s">
        <v>218</v>
      </c>
      <c r="G171" s="206" t="s">
        <v>138</v>
      </c>
      <c r="H171" s="207">
        <v>4.25</v>
      </c>
      <c r="I171" s="208"/>
      <c r="J171" s="209">
        <f>ROUND(I171*H171,2)</f>
        <v>0</v>
      </c>
      <c r="K171" s="210"/>
      <c r="L171" s="40"/>
      <c r="M171" s="211" t="s">
        <v>1</v>
      </c>
      <c r="N171" s="212" t="s">
        <v>38</v>
      </c>
      <c r="O171" s="8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5" t="s">
        <v>139</v>
      </c>
      <c r="AT171" s="215" t="s">
        <v>135</v>
      </c>
      <c r="AU171" s="215" t="s">
        <v>81</v>
      </c>
      <c r="AY171" s="13" t="s">
        <v>134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3" t="s">
        <v>81</v>
      </c>
      <c r="BK171" s="216">
        <f>ROUND(I171*H171,2)</f>
        <v>0</v>
      </c>
      <c r="BL171" s="13" t="s">
        <v>139</v>
      </c>
      <c r="BM171" s="215" t="s">
        <v>219</v>
      </c>
    </row>
    <row r="172" s="2" customFormat="1" ht="14.4" customHeight="1">
      <c r="A172" s="34"/>
      <c r="B172" s="35"/>
      <c r="C172" s="203" t="s">
        <v>177</v>
      </c>
      <c r="D172" s="203" t="s">
        <v>135</v>
      </c>
      <c r="E172" s="204" t="s">
        <v>220</v>
      </c>
      <c r="F172" s="205" t="s">
        <v>221</v>
      </c>
      <c r="G172" s="206" t="s">
        <v>138</v>
      </c>
      <c r="H172" s="207">
        <v>4.5800000000000001</v>
      </c>
      <c r="I172" s="208"/>
      <c r="J172" s="209">
        <f>ROUND(I172*H172,2)</f>
        <v>0</v>
      </c>
      <c r="K172" s="210"/>
      <c r="L172" s="40"/>
      <c r="M172" s="211" t="s">
        <v>1</v>
      </c>
      <c r="N172" s="212" t="s">
        <v>38</v>
      </c>
      <c r="O172" s="87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5" t="s">
        <v>139</v>
      </c>
      <c r="AT172" s="215" t="s">
        <v>135</v>
      </c>
      <c r="AU172" s="215" t="s">
        <v>81</v>
      </c>
      <c r="AY172" s="13" t="s">
        <v>134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81</v>
      </c>
      <c r="BK172" s="216">
        <f>ROUND(I172*H172,2)</f>
        <v>0</v>
      </c>
      <c r="BL172" s="13" t="s">
        <v>139</v>
      </c>
      <c r="BM172" s="215" t="s">
        <v>222</v>
      </c>
    </row>
    <row r="173" s="2" customFormat="1" ht="14.4" customHeight="1">
      <c r="A173" s="34"/>
      <c r="B173" s="35"/>
      <c r="C173" s="203" t="s">
        <v>223</v>
      </c>
      <c r="D173" s="203" t="s">
        <v>135</v>
      </c>
      <c r="E173" s="204" t="s">
        <v>224</v>
      </c>
      <c r="F173" s="205" t="s">
        <v>225</v>
      </c>
      <c r="G173" s="206" t="s">
        <v>201</v>
      </c>
      <c r="H173" s="207">
        <v>1</v>
      </c>
      <c r="I173" s="208"/>
      <c r="J173" s="209">
        <f>ROUND(I173*H173,2)</f>
        <v>0</v>
      </c>
      <c r="K173" s="210"/>
      <c r="L173" s="40"/>
      <c r="M173" s="211" t="s">
        <v>1</v>
      </c>
      <c r="N173" s="212" t="s">
        <v>38</v>
      </c>
      <c r="O173" s="8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5" t="s">
        <v>139</v>
      </c>
      <c r="AT173" s="215" t="s">
        <v>135</v>
      </c>
      <c r="AU173" s="215" t="s">
        <v>81</v>
      </c>
      <c r="AY173" s="13" t="s">
        <v>134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3" t="s">
        <v>81</v>
      </c>
      <c r="BK173" s="216">
        <f>ROUND(I173*H173,2)</f>
        <v>0</v>
      </c>
      <c r="BL173" s="13" t="s">
        <v>139</v>
      </c>
      <c r="BM173" s="215" t="s">
        <v>226</v>
      </c>
    </row>
    <row r="174" s="2" customFormat="1" ht="14.4" customHeight="1">
      <c r="A174" s="34"/>
      <c r="B174" s="35"/>
      <c r="C174" s="203" t="s">
        <v>181</v>
      </c>
      <c r="D174" s="203" t="s">
        <v>135</v>
      </c>
      <c r="E174" s="204" t="s">
        <v>227</v>
      </c>
      <c r="F174" s="205" t="s">
        <v>228</v>
      </c>
      <c r="G174" s="206" t="s">
        <v>201</v>
      </c>
      <c r="H174" s="207">
        <v>2</v>
      </c>
      <c r="I174" s="208"/>
      <c r="J174" s="209">
        <f>ROUND(I174*H174,2)</f>
        <v>0</v>
      </c>
      <c r="K174" s="210"/>
      <c r="L174" s="40"/>
      <c r="M174" s="211" t="s">
        <v>1</v>
      </c>
      <c r="N174" s="212" t="s">
        <v>38</v>
      </c>
      <c r="O174" s="8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5" t="s">
        <v>139</v>
      </c>
      <c r="AT174" s="215" t="s">
        <v>135</v>
      </c>
      <c r="AU174" s="215" t="s">
        <v>81</v>
      </c>
      <c r="AY174" s="13" t="s">
        <v>134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3" t="s">
        <v>81</v>
      </c>
      <c r="BK174" s="216">
        <f>ROUND(I174*H174,2)</f>
        <v>0</v>
      </c>
      <c r="BL174" s="13" t="s">
        <v>139</v>
      </c>
      <c r="BM174" s="215" t="s">
        <v>229</v>
      </c>
    </row>
    <row r="175" s="2" customFormat="1" ht="14.4" customHeight="1">
      <c r="A175" s="34"/>
      <c r="B175" s="35"/>
      <c r="C175" s="203" t="s">
        <v>230</v>
      </c>
      <c r="D175" s="203" t="s">
        <v>135</v>
      </c>
      <c r="E175" s="204" t="s">
        <v>231</v>
      </c>
      <c r="F175" s="205" t="s">
        <v>232</v>
      </c>
      <c r="G175" s="206" t="s">
        <v>233</v>
      </c>
      <c r="H175" s="207">
        <v>2</v>
      </c>
      <c r="I175" s="208"/>
      <c r="J175" s="209">
        <f>ROUND(I175*H175,2)</f>
        <v>0</v>
      </c>
      <c r="K175" s="210"/>
      <c r="L175" s="40"/>
      <c r="M175" s="211" t="s">
        <v>1</v>
      </c>
      <c r="N175" s="212" t="s">
        <v>38</v>
      </c>
      <c r="O175" s="87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139</v>
      </c>
      <c r="AT175" s="215" t="s">
        <v>135</v>
      </c>
      <c r="AU175" s="215" t="s">
        <v>81</v>
      </c>
      <c r="AY175" s="13" t="s">
        <v>134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3" t="s">
        <v>81</v>
      </c>
      <c r="BK175" s="216">
        <f>ROUND(I175*H175,2)</f>
        <v>0</v>
      </c>
      <c r="BL175" s="13" t="s">
        <v>139</v>
      </c>
      <c r="BM175" s="215" t="s">
        <v>234</v>
      </c>
    </row>
    <row r="176" s="11" customFormat="1" ht="25.92" customHeight="1">
      <c r="A176" s="11"/>
      <c r="B176" s="189"/>
      <c r="C176" s="190"/>
      <c r="D176" s="191" t="s">
        <v>72</v>
      </c>
      <c r="E176" s="192" t="s">
        <v>139</v>
      </c>
      <c r="F176" s="192" t="s">
        <v>235</v>
      </c>
      <c r="G176" s="190"/>
      <c r="H176" s="190"/>
      <c r="I176" s="193"/>
      <c r="J176" s="194">
        <f>BK176</f>
        <v>0</v>
      </c>
      <c r="K176" s="190"/>
      <c r="L176" s="195"/>
      <c r="M176" s="196"/>
      <c r="N176" s="197"/>
      <c r="O176" s="197"/>
      <c r="P176" s="198">
        <f>SUM(P177:P178)</f>
        <v>0</v>
      </c>
      <c r="Q176" s="197"/>
      <c r="R176" s="198">
        <f>SUM(R177:R178)</f>
        <v>0</v>
      </c>
      <c r="S176" s="197"/>
      <c r="T176" s="199">
        <f>SUM(T177:T178)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0" t="s">
        <v>81</v>
      </c>
      <c r="AT176" s="201" t="s">
        <v>72</v>
      </c>
      <c r="AU176" s="201" t="s">
        <v>73</v>
      </c>
      <c r="AY176" s="200" t="s">
        <v>134</v>
      </c>
      <c r="BK176" s="202">
        <f>SUM(BK177:BK178)</f>
        <v>0</v>
      </c>
    </row>
    <row r="177" s="2" customFormat="1" ht="24.15" customHeight="1">
      <c r="A177" s="34"/>
      <c r="B177" s="35"/>
      <c r="C177" s="203" t="s">
        <v>185</v>
      </c>
      <c r="D177" s="203" t="s">
        <v>135</v>
      </c>
      <c r="E177" s="204" t="s">
        <v>236</v>
      </c>
      <c r="F177" s="205" t="s">
        <v>237</v>
      </c>
      <c r="G177" s="206" t="s">
        <v>201</v>
      </c>
      <c r="H177" s="207">
        <v>4</v>
      </c>
      <c r="I177" s="208"/>
      <c r="J177" s="209">
        <f>ROUND(I177*H177,2)</f>
        <v>0</v>
      </c>
      <c r="K177" s="210"/>
      <c r="L177" s="40"/>
      <c r="M177" s="211" t="s">
        <v>1</v>
      </c>
      <c r="N177" s="212" t="s">
        <v>38</v>
      </c>
      <c r="O177" s="8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139</v>
      </c>
      <c r="AT177" s="215" t="s">
        <v>135</v>
      </c>
      <c r="AU177" s="215" t="s">
        <v>81</v>
      </c>
      <c r="AY177" s="13" t="s">
        <v>134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3" t="s">
        <v>81</v>
      </c>
      <c r="BK177" s="216">
        <f>ROUND(I177*H177,2)</f>
        <v>0</v>
      </c>
      <c r="BL177" s="13" t="s">
        <v>139</v>
      </c>
      <c r="BM177" s="215" t="s">
        <v>238</v>
      </c>
    </row>
    <row r="178" s="2" customFormat="1" ht="14.4" customHeight="1">
      <c r="A178" s="34"/>
      <c r="B178" s="35"/>
      <c r="C178" s="203" t="s">
        <v>239</v>
      </c>
      <c r="D178" s="203" t="s">
        <v>135</v>
      </c>
      <c r="E178" s="204" t="s">
        <v>240</v>
      </c>
      <c r="F178" s="205" t="s">
        <v>241</v>
      </c>
      <c r="G178" s="206" t="s">
        <v>145</v>
      </c>
      <c r="H178" s="207">
        <v>21.600000000000001</v>
      </c>
      <c r="I178" s="208"/>
      <c r="J178" s="209">
        <f>ROUND(I178*H178,2)</f>
        <v>0</v>
      </c>
      <c r="K178" s="210"/>
      <c r="L178" s="40"/>
      <c r="M178" s="211" t="s">
        <v>1</v>
      </c>
      <c r="N178" s="212" t="s">
        <v>38</v>
      </c>
      <c r="O178" s="87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5" t="s">
        <v>139</v>
      </c>
      <c r="AT178" s="215" t="s">
        <v>135</v>
      </c>
      <c r="AU178" s="215" t="s">
        <v>81</v>
      </c>
      <c r="AY178" s="13" t="s">
        <v>134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3" t="s">
        <v>81</v>
      </c>
      <c r="BK178" s="216">
        <f>ROUND(I178*H178,2)</f>
        <v>0</v>
      </c>
      <c r="BL178" s="13" t="s">
        <v>139</v>
      </c>
      <c r="BM178" s="215" t="s">
        <v>242</v>
      </c>
    </row>
    <row r="179" s="11" customFormat="1" ht="25.92" customHeight="1">
      <c r="A179" s="11"/>
      <c r="B179" s="189"/>
      <c r="C179" s="190"/>
      <c r="D179" s="191" t="s">
        <v>72</v>
      </c>
      <c r="E179" s="192" t="s">
        <v>150</v>
      </c>
      <c r="F179" s="192" t="s">
        <v>243</v>
      </c>
      <c r="G179" s="190"/>
      <c r="H179" s="190"/>
      <c r="I179" s="193"/>
      <c r="J179" s="194">
        <f>BK179</f>
        <v>0</v>
      </c>
      <c r="K179" s="190"/>
      <c r="L179" s="195"/>
      <c r="M179" s="196"/>
      <c r="N179" s="197"/>
      <c r="O179" s="197"/>
      <c r="P179" s="198">
        <f>SUM(P180:P181)</f>
        <v>0</v>
      </c>
      <c r="Q179" s="197"/>
      <c r="R179" s="198">
        <f>SUM(R180:R181)</f>
        <v>0</v>
      </c>
      <c r="S179" s="197"/>
      <c r="T179" s="199">
        <f>SUM(T180:T181)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0" t="s">
        <v>81</v>
      </c>
      <c r="AT179" s="201" t="s">
        <v>72</v>
      </c>
      <c r="AU179" s="201" t="s">
        <v>73</v>
      </c>
      <c r="AY179" s="200" t="s">
        <v>134</v>
      </c>
      <c r="BK179" s="202">
        <f>SUM(BK180:BK181)</f>
        <v>0</v>
      </c>
    </row>
    <row r="180" s="2" customFormat="1" ht="14.4" customHeight="1">
      <c r="A180" s="34"/>
      <c r="B180" s="35"/>
      <c r="C180" s="203" t="s">
        <v>189</v>
      </c>
      <c r="D180" s="203" t="s">
        <v>135</v>
      </c>
      <c r="E180" s="204" t="s">
        <v>244</v>
      </c>
      <c r="F180" s="205" t="s">
        <v>245</v>
      </c>
      <c r="G180" s="206" t="s">
        <v>138</v>
      </c>
      <c r="H180" s="207">
        <v>82</v>
      </c>
      <c r="I180" s="208"/>
      <c r="J180" s="209">
        <f>ROUND(I180*H180,2)</f>
        <v>0</v>
      </c>
      <c r="K180" s="210"/>
      <c r="L180" s="40"/>
      <c r="M180" s="211" t="s">
        <v>1</v>
      </c>
      <c r="N180" s="212" t="s">
        <v>38</v>
      </c>
      <c r="O180" s="87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5" t="s">
        <v>139</v>
      </c>
      <c r="AT180" s="215" t="s">
        <v>135</v>
      </c>
      <c r="AU180" s="215" t="s">
        <v>81</v>
      </c>
      <c r="AY180" s="13" t="s">
        <v>134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3" t="s">
        <v>81</v>
      </c>
      <c r="BK180" s="216">
        <f>ROUND(I180*H180,2)</f>
        <v>0</v>
      </c>
      <c r="BL180" s="13" t="s">
        <v>139</v>
      </c>
      <c r="BM180" s="215" t="s">
        <v>246</v>
      </c>
    </row>
    <row r="181" s="2" customFormat="1" ht="14.4" customHeight="1">
      <c r="A181" s="34"/>
      <c r="B181" s="35"/>
      <c r="C181" s="203" t="s">
        <v>247</v>
      </c>
      <c r="D181" s="203" t="s">
        <v>135</v>
      </c>
      <c r="E181" s="204" t="s">
        <v>248</v>
      </c>
      <c r="F181" s="205" t="s">
        <v>249</v>
      </c>
      <c r="G181" s="206" t="s">
        <v>138</v>
      </c>
      <c r="H181" s="207">
        <v>82</v>
      </c>
      <c r="I181" s="208"/>
      <c r="J181" s="209">
        <f>ROUND(I181*H181,2)</f>
        <v>0</v>
      </c>
      <c r="K181" s="210"/>
      <c r="L181" s="40"/>
      <c r="M181" s="211" t="s">
        <v>1</v>
      </c>
      <c r="N181" s="212" t="s">
        <v>38</v>
      </c>
      <c r="O181" s="8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139</v>
      </c>
      <c r="AT181" s="215" t="s">
        <v>135</v>
      </c>
      <c r="AU181" s="215" t="s">
        <v>81</v>
      </c>
      <c r="AY181" s="13" t="s">
        <v>134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3" t="s">
        <v>81</v>
      </c>
      <c r="BK181" s="216">
        <f>ROUND(I181*H181,2)</f>
        <v>0</v>
      </c>
      <c r="BL181" s="13" t="s">
        <v>139</v>
      </c>
      <c r="BM181" s="215" t="s">
        <v>250</v>
      </c>
    </row>
    <row r="182" s="11" customFormat="1" ht="25.92" customHeight="1">
      <c r="A182" s="11"/>
      <c r="B182" s="189"/>
      <c r="C182" s="190"/>
      <c r="D182" s="191" t="s">
        <v>72</v>
      </c>
      <c r="E182" s="192" t="s">
        <v>251</v>
      </c>
      <c r="F182" s="192" t="s">
        <v>252</v>
      </c>
      <c r="G182" s="190"/>
      <c r="H182" s="190"/>
      <c r="I182" s="193"/>
      <c r="J182" s="194">
        <f>BK182</f>
        <v>0</v>
      </c>
      <c r="K182" s="190"/>
      <c r="L182" s="195"/>
      <c r="M182" s="196"/>
      <c r="N182" s="197"/>
      <c r="O182" s="197"/>
      <c r="P182" s="198">
        <f>SUM(P183:P196)</f>
        <v>0</v>
      </c>
      <c r="Q182" s="197"/>
      <c r="R182" s="198">
        <f>SUM(R183:R196)</f>
        <v>0</v>
      </c>
      <c r="S182" s="197"/>
      <c r="T182" s="199">
        <f>SUM(T183:T196)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00" t="s">
        <v>81</v>
      </c>
      <c r="AT182" s="201" t="s">
        <v>72</v>
      </c>
      <c r="AU182" s="201" t="s">
        <v>73</v>
      </c>
      <c r="AY182" s="200" t="s">
        <v>134</v>
      </c>
      <c r="BK182" s="202">
        <f>SUM(BK183:BK196)</f>
        <v>0</v>
      </c>
    </row>
    <row r="183" s="2" customFormat="1" ht="14.4" customHeight="1">
      <c r="A183" s="34"/>
      <c r="B183" s="35"/>
      <c r="C183" s="203" t="s">
        <v>193</v>
      </c>
      <c r="D183" s="203" t="s">
        <v>135</v>
      </c>
      <c r="E183" s="204" t="s">
        <v>253</v>
      </c>
      <c r="F183" s="205" t="s">
        <v>254</v>
      </c>
      <c r="G183" s="206" t="s">
        <v>138</v>
      </c>
      <c r="H183" s="207">
        <v>95.299999999999997</v>
      </c>
      <c r="I183" s="208"/>
      <c r="J183" s="209">
        <f>ROUND(I183*H183,2)</f>
        <v>0</v>
      </c>
      <c r="K183" s="210"/>
      <c r="L183" s="40"/>
      <c r="M183" s="211" t="s">
        <v>1</v>
      </c>
      <c r="N183" s="212" t="s">
        <v>38</v>
      </c>
      <c r="O183" s="8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5" t="s">
        <v>139</v>
      </c>
      <c r="AT183" s="215" t="s">
        <v>135</v>
      </c>
      <c r="AU183" s="215" t="s">
        <v>81</v>
      </c>
      <c r="AY183" s="13" t="s">
        <v>134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3" t="s">
        <v>81</v>
      </c>
      <c r="BK183" s="216">
        <f>ROUND(I183*H183,2)</f>
        <v>0</v>
      </c>
      <c r="BL183" s="13" t="s">
        <v>139</v>
      </c>
      <c r="BM183" s="215" t="s">
        <v>255</v>
      </c>
    </row>
    <row r="184" s="2" customFormat="1" ht="14.4" customHeight="1">
      <c r="A184" s="34"/>
      <c r="B184" s="35"/>
      <c r="C184" s="203" t="s">
        <v>256</v>
      </c>
      <c r="D184" s="203" t="s">
        <v>135</v>
      </c>
      <c r="E184" s="204" t="s">
        <v>257</v>
      </c>
      <c r="F184" s="205" t="s">
        <v>258</v>
      </c>
      <c r="G184" s="206" t="s">
        <v>138</v>
      </c>
      <c r="H184" s="207">
        <v>198.30000000000001</v>
      </c>
      <c r="I184" s="208"/>
      <c r="J184" s="209">
        <f>ROUND(I184*H184,2)</f>
        <v>0</v>
      </c>
      <c r="K184" s="210"/>
      <c r="L184" s="40"/>
      <c r="M184" s="211" t="s">
        <v>1</v>
      </c>
      <c r="N184" s="212" t="s">
        <v>38</v>
      </c>
      <c r="O184" s="8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5" t="s">
        <v>139</v>
      </c>
      <c r="AT184" s="215" t="s">
        <v>135</v>
      </c>
      <c r="AU184" s="215" t="s">
        <v>81</v>
      </c>
      <c r="AY184" s="13" t="s">
        <v>134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3" t="s">
        <v>81</v>
      </c>
      <c r="BK184" s="216">
        <f>ROUND(I184*H184,2)</f>
        <v>0</v>
      </c>
      <c r="BL184" s="13" t="s">
        <v>139</v>
      </c>
      <c r="BM184" s="215" t="s">
        <v>259</v>
      </c>
    </row>
    <row r="185" s="2" customFormat="1" ht="14.4" customHeight="1">
      <c r="A185" s="34"/>
      <c r="B185" s="35"/>
      <c r="C185" s="203" t="s">
        <v>197</v>
      </c>
      <c r="D185" s="203" t="s">
        <v>135</v>
      </c>
      <c r="E185" s="204" t="s">
        <v>260</v>
      </c>
      <c r="F185" s="205" t="s">
        <v>261</v>
      </c>
      <c r="G185" s="206" t="s">
        <v>138</v>
      </c>
      <c r="H185" s="207">
        <v>595</v>
      </c>
      <c r="I185" s="208"/>
      <c r="J185" s="209">
        <f>ROUND(I185*H185,2)</f>
        <v>0</v>
      </c>
      <c r="K185" s="210"/>
      <c r="L185" s="40"/>
      <c r="M185" s="211" t="s">
        <v>1</v>
      </c>
      <c r="N185" s="212" t="s">
        <v>38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139</v>
      </c>
      <c r="AT185" s="215" t="s">
        <v>135</v>
      </c>
      <c r="AU185" s="215" t="s">
        <v>81</v>
      </c>
      <c r="AY185" s="13" t="s">
        <v>134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3" t="s">
        <v>81</v>
      </c>
      <c r="BK185" s="216">
        <f>ROUND(I185*H185,2)</f>
        <v>0</v>
      </c>
      <c r="BL185" s="13" t="s">
        <v>139</v>
      </c>
      <c r="BM185" s="215" t="s">
        <v>262</v>
      </c>
    </row>
    <row r="186" s="2" customFormat="1" ht="24.15" customHeight="1">
      <c r="A186" s="34"/>
      <c r="B186" s="35"/>
      <c r="C186" s="203" t="s">
        <v>263</v>
      </c>
      <c r="D186" s="203" t="s">
        <v>135</v>
      </c>
      <c r="E186" s="204" t="s">
        <v>264</v>
      </c>
      <c r="F186" s="205" t="s">
        <v>265</v>
      </c>
      <c r="G186" s="206" t="s">
        <v>201</v>
      </c>
      <c r="H186" s="207">
        <v>71</v>
      </c>
      <c r="I186" s="208"/>
      <c r="J186" s="209">
        <f>ROUND(I186*H186,2)</f>
        <v>0</v>
      </c>
      <c r="K186" s="210"/>
      <c r="L186" s="40"/>
      <c r="M186" s="211" t="s">
        <v>1</v>
      </c>
      <c r="N186" s="212" t="s">
        <v>38</v>
      </c>
      <c r="O186" s="87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5" t="s">
        <v>139</v>
      </c>
      <c r="AT186" s="215" t="s">
        <v>135</v>
      </c>
      <c r="AU186" s="215" t="s">
        <v>81</v>
      </c>
      <c r="AY186" s="13" t="s">
        <v>134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3" t="s">
        <v>81</v>
      </c>
      <c r="BK186" s="216">
        <f>ROUND(I186*H186,2)</f>
        <v>0</v>
      </c>
      <c r="BL186" s="13" t="s">
        <v>139</v>
      </c>
      <c r="BM186" s="215" t="s">
        <v>266</v>
      </c>
    </row>
    <row r="187" s="2" customFormat="1" ht="24.15" customHeight="1">
      <c r="A187" s="34"/>
      <c r="B187" s="35"/>
      <c r="C187" s="203" t="s">
        <v>202</v>
      </c>
      <c r="D187" s="203" t="s">
        <v>135</v>
      </c>
      <c r="E187" s="204" t="s">
        <v>267</v>
      </c>
      <c r="F187" s="205" t="s">
        <v>268</v>
      </c>
      <c r="G187" s="206" t="s">
        <v>138</v>
      </c>
      <c r="H187" s="207">
        <v>69.689999999999998</v>
      </c>
      <c r="I187" s="208"/>
      <c r="J187" s="209">
        <f>ROUND(I187*H187,2)</f>
        <v>0</v>
      </c>
      <c r="K187" s="210"/>
      <c r="L187" s="40"/>
      <c r="M187" s="211" t="s">
        <v>1</v>
      </c>
      <c r="N187" s="212" t="s">
        <v>38</v>
      </c>
      <c r="O187" s="8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5" t="s">
        <v>139</v>
      </c>
      <c r="AT187" s="215" t="s">
        <v>135</v>
      </c>
      <c r="AU187" s="215" t="s">
        <v>81</v>
      </c>
      <c r="AY187" s="13" t="s">
        <v>134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3" t="s">
        <v>81</v>
      </c>
      <c r="BK187" s="216">
        <f>ROUND(I187*H187,2)</f>
        <v>0</v>
      </c>
      <c r="BL187" s="13" t="s">
        <v>139</v>
      </c>
      <c r="BM187" s="215" t="s">
        <v>269</v>
      </c>
    </row>
    <row r="188" s="2" customFormat="1" ht="24.15" customHeight="1">
      <c r="A188" s="34"/>
      <c r="B188" s="35"/>
      <c r="C188" s="203" t="s">
        <v>270</v>
      </c>
      <c r="D188" s="203" t="s">
        <v>135</v>
      </c>
      <c r="E188" s="204" t="s">
        <v>271</v>
      </c>
      <c r="F188" s="205" t="s">
        <v>272</v>
      </c>
      <c r="G188" s="206" t="s">
        <v>138</v>
      </c>
      <c r="H188" s="207">
        <v>257.30000000000001</v>
      </c>
      <c r="I188" s="208"/>
      <c r="J188" s="209">
        <f>ROUND(I188*H188,2)</f>
        <v>0</v>
      </c>
      <c r="K188" s="210"/>
      <c r="L188" s="40"/>
      <c r="M188" s="211" t="s">
        <v>1</v>
      </c>
      <c r="N188" s="212" t="s">
        <v>38</v>
      </c>
      <c r="O188" s="8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5" t="s">
        <v>139</v>
      </c>
      <c r="AT188" s="215" t="s">
        <v>135</v>
      </c>
      <c r="AU188" s="215" t="s">
        <v>81</v>
      </c>
      <c r="AY188" s="13" t="s">
        <v>134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81</v>
      </c>
      <c r="BK188" s="216">
        <f>ROUND(I188*H188,2)</f>
        <v>0</v>
      </c>
      <c r="BL188" s="13" t="s">
        <v>139</v>
      </c>
      <c r="BM188" s="215" t="s">
        <v>273</v>
      </c>
    </row>
    <row r="189" s="2" customFormat="1" ht="14.4" customHeight="1">
      <c r="A189" s="34"/>
      <c r="B189" s="35"/>
      <c r="C189" s="203" t="s">
        <v>206</v>
      </c>
      <c r="D189" s="203" t="s">
        <v>135</v>
      </c>
      <c r="E189" s="204" t="s">
        <v>274</v>
      </c>
      <c r="F189" s="205" t="s">
        <v>275</v>
      </c>
      <c r="G189" s="206" t="s">
        <v>138</v>
      </c>
      <c r="H189" s="207">
        <v>141.69</v>
      </c>
      <c r="I189" s="208"/>
      <c r="J189" s="209">
        <f>ROUND(I189*H189,2)</f>
        <v>0</v>
      </c>
      <c r="K189" s="210"/>
      <c r="L189" s="40"/>
      <c r="M189" s="211" t="s">
        <v>1</v>
      </c>
      <c r="N189" s="212" t="s">
        <v>38</v>
      </c>
      <c r="O189" s="8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139</v>
      </c>
      <c r="AT189" s="215" t="s">
        <v>135</v>
      </c>
      <c r="AU189" s="215" t="s">
        <v>81</v>
      </c>
      <c r="AY189" s="13" t="s">
        <v>134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3" t="s">
        <v>81</v>
      </c>
      <c r="BK189" s="216">
        <f>ROUND(I189*H189,2)</f>
        <v>0</v>
      </c>
      <c r="BL189" s="13" t="s">
        <v>139</v>
      </c>
      <c r="BM189" s="215" t="s">
        <v>276</v>
      </c>
    </row>
    <row r="190" s="2" customFormat="1" ht="24.15" customHeight="1">
      <c r="A190" s="34"/>
      <c r="B190" s="35"/>
      <c r="C190" s="203" t="s">
        <v>277</v>
      </c>
      <c r="D190" s="203" t="s">
        <v>135</v>
      </c>
      <c r="E190" s="204" t="s">
        <v>278</v>
      </c>
      <c r="F190" s="205" t="s">
        <v>279</v>
      </c>
      <c r="G190" s="206" t="s">
        <v>201</v>
      </c>
      <c r="H190" s="207">
        <v>114</v>
      </c>
      <c r="I190" s="208"/>
      <c r="J190" s="209">
        <f>ROUND(I190*H190,2)</f>
        <v>0</v>
      </c>
      <c r="K190" s="210"/>
      <c r="L190" s="40"/>
      <c r="M190" s="211" t="s">
        <v>1</v>
      </c>
      <c r="N190" s="212" t="s">
        <v>38</v>
      </c>
      <c r="O190" s="87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5" t="s">
        <v>139</v>
      </c>
      <c r="AT190" s="215" t="s">
        <v>135</v>
      </c>
      <c r="AU190" s="215" t="s">
        <v>81</v>
      </c>
      <c r="AY190" s="13" t="s">
        <v>134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3" t="s">
        <v>81</v>
      </c>
      <c r="BK190" s="216">
        <f>ROUND(I190*H190,2)</f>
        <v>0</v>
      </c>
      <c r="BL190" s="13" t="s">
        <v>139</v>
      </c>
      <c r="BM190" s="215" t="s">
        <v>280</v>
      </c>
    </row>
    <row r="191" s="2" customFormat="1" ht="14.4" customHeight="1">
      <c r="A191" s="34"/>
      <c r="B191" s="35"/>
      <c r="C191" s="203" t="s">
        <v>209</v>
      </c>
      <c r="D191" s="203" t="s">
        <v>135</v>
      </c>
      <c r="E191" s="204" t="s">
        <v>281</v>
      </c>
      <c r="F191" s="205" t="s">
        <v>282</v>
      </c>
      <c r="G191" s="206" t="s">
        <v>283</v>
      </c>
      <c r="H191" s="207">
        <v>206.83000000000001</v>
      </c>
      <c r="I191" s="208"/>
      <c r="J191" s="209">
        <f>ROUND(I191*H191,2)</f>
        <v>0</v>
      </c>
      <c r="K191" s="210"/>
      <c r="L191" s="40"/>
      <c r="M191" s="211" t="s">
        <v>1</v>
      </c>
      <c r="N191" s="212" t="s">
        <v>38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5" t="s">
        <v>139</v>
      </c>
      <c r="AT191" s="215" t="s">
        <v>135</v>
      </c>
      <c r="AU191" s="215" t="s">
        <v>81</v>
      </c>
      <c r="AY191" s="13" t="s">
        <v>134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3" t="s">
        <v>81</v>
      </c>
      <c r="BK191" s="216">
        <f>ROUND(I191*H191,2)</f>
        <v>0</v>
      </c>
      <c r="BL191" s="13" t="s">
        <v>139</v>
      </c>
      <c r="BM191" s="215" t="s">
        <v>284</v>
      </c>
    </row>
    <row r="192" s="2" customFormat="1" ht="24.15" customHeight="1">
      <c r="A192" s="34"/>
      <c r="B192" s="35"/>
      <c r="C192" s="203" t="s">
        <v>285</v>
      </c>
      <c r="D192" s="203" t="s">
        <v>135</v>
      </c>
      <c r="E192" s="204" t="s">
        <v>286</v>
      </c>
      <c r="F192" s="205" t="s">
        <v>287</v>
      </c>
      <c r="G192" s="206" t="s">
        <v>138</v>
      </c>
      <c r="H192" s="207">
        <v>82.159999999999997</v>
      </c>
      <c r="I192" s="208"/>
      <c r="J192" s="209">
        <f>ROUND(I192*H192,2)</f>
        <v>0</v>
      </c>
      <c r="K192" s="210"/>
      <c r="L192" s="40"/>
      <c r="M192" s="211" t="s">
        <v>1</v>
      </c>
      <c r="N192" s="212" t="s">
        <v>38</v>
      </c>
      <c r="O192" s="87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5" t="s">
        <v>139</v>
      </c>
      <c r="AT192" s="215" t="s">
        <v>135</v>
      </c>
      <c r="AU192" s="215" t="s">
        <v>81</v>
      </c>
      <c r="AY192" s="13" t="s">
        <v>134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3" t="s">
        <v>81</v>
      </c>
      <c r="BK192" s="216">
        <f>ROUND(I192*H192,2)</f>
        <v>0</v>
      </c>
      <c r="BL192" s="13" t="s">
        <v>139</v>
      </c>
      <c r="BM192" s="215" t="s">
        <v>288</v>
      </c>
    </row>
    <row r="193" s="2" customFormat="1" ht="24.15" customHeight="1">
      <c r="A193" s="34"/>
      <c r="B193" s="35"/>
      <c r="C193" s="203" t="s">
        <v>212</v>
      </c>
      <c r="D193" s="203" t="s">
        <v>135</v>
      </c>
      <c r="E193" s="204" t="s">
        <v>289</v>
      </c>
      <c r="F193" s="205" t="s">
        <v>290</v>
      </c>
      <c r="G193" s="206" t="s">
        <v>283</v>
      </c>
      <c r="H193" s="207">
        <v>230.40000000000001</v>
      </c>
      <c r="I193" s="208"/>
      <c r="J193" s="209">
        <f>ROUND(I193*H193,2)</f>
        <v>0</v>
      </c>
      <c r="K193" s="210"/>
      <c r="L193" s="40"/>
      <c r="M193" s="211" t="s">
        <v>1</v>
      </c>
      <c r="N193" s="212" t="s">
        <v>38</v>
      </c>
      <c r="O193" s="87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5" t="s">
        <v>139</v>
      </c>
      <c r="AT193" s="215" t="s">
        <v>135</v>
      </c>
      <c r="AU193" s="215" t="s">
        <v>81</v>
      </c>
      <c r="AY193" s="13" t="s">
        <v>134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3" t="s">
        <v>81</v>
      </c>
      <c r="BK193" s="216">
        <f>ROUND(I193*H193,2)</f>
        <v>0</v>
      </c>
      <c r="BL193" s="13" t="s">
        <v>139</v>
      </c>
      <c r="BM193" s="215" t="s">
        <v>291</v>
      </c>
    </row>
    <row r="194" s="2" customFormat="1" ht="14.4" customHeight="1">
      <c r="A194" s="34"/>
      <c r="B194" s="35"/>
      <c r="C194" s="203" t="s">
        <v>292</v>
      </c>
      <c r="D194" s="203" t="s">
        <v>135</v>
      </c>
      <c r="E194" s="204" t="s">
        <v>293</v>
      </c>
      <c r="F194" s="205" t="s">
        <v>294</v>
      </c>
      <c r="G194" s="206" t="s">
        <v>138</v>
      </c>
      <c r="H194" s="207">
        <v>40.799999999999997</v>
      </c>
      <c r="I194" s="208"/>
      <c r="J194" s="209">
        <f>ROUND(I194*H194,2)</f>
        <v>0</v>
      </c>
      <c r="K194" s="210"/>
      <c r="L194" s="40"/>
      <c r="M194" s="211" t="s">
        <v>1</v>
      </c>
      <c r="N194" s="212" t="s">
        <v>38</v>
      </c>
      <c r="O194" s="8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5" t="s">
        <v>139</v>
      </c>
      <c r="AT194" s="215" t="s">
        <v>135</v>
      </c>
      <c r="AU194" s="215" t="s">
        <v>81</v>
      </c>
      <c r="AY194" s="13" t="s">
        <v>134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3" t="s">
        <v>81</v>
      </c>
      <c r="BK194" s="216">
        <f>ROUND(I194*H194,2)</f>
        <v>0</v>
      </c>
      <c r="BL194" s="13" t="s">
        <v>139</v>
      </c>
      <c r="BM194" s="215" t="s">
        <v>295</v>
      </c>
    </row>
    <row r="195" s="2" customFormat="1" ht="24.15" customHeight="1">
      <c r="A195" s="34"/>
      <c r="B195" s="35"/>
      <c r="C195" s="203" t="s">
        <v>215</v>
      </c>
      <c r="D195" s="203" t="s">
        <v>135</v>
      </c>
      <c r="E195" s="204" t="s">
        <v>296</v>
      </c>
      <c r="F195" s="205" t="s">
        <v>297</v>
      </c>
      <c r="G195" s="206" t="s">
        <v>138</v>
      </c>
      <c r="H195" s="207">
        <v>615</v>
      </c>
      <c r="I195" s="208"/>
      <c r="J195" s="209">
        <f>ROUND(I195*H195,2)</f>
        <v>0</v>
      </c>
      <c r="K195" s="210"/>
      <c r="L195" s="40"/>
      <c r="M195" s="211" t="s">
        <v>1</v>
      </c>
      <c r="N195" s="212" t="s">
        <v>38</v>
      </c>
      <c r="O195" s="8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5" t="s">
        <v>139</v>
      </c>
      <c r="AT195" s="215" t="s">
        <v>135</v>
      </c>
      <c r="AU195" s="215" t="s">
        <v>81</v>
      </c>
      <c r="AY195" s="13" t="s">
        <v>134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3" t="s">
        <v>81</v>
      </c>
      <c r="BK195" s="216">
        <f>ROUND(I195*H195,2)</f>
        <v>0</v>
      </c>
      <c r="BL195" s="13" t="s">
        <v>139</v>
      </c>
      <c r="BM195" s="215" t="s">
        <v>298</v>
      </c>
    </row>
    <row r="196" s="2" customFormat="1" ht="24.15" customHeight="1">
      <c r="A196" s="34"/>
      <c r="B196" s="35"/>
      <c r="C196" s="203" t="s">
        <v>299</v>
      </c>
      <c r="D196" s="203" t="s">
        <v>135</v>
      </c>
      <c r="E196" s="204" t="s">
        <v>300</v>
      </c>
      <c r="F196" s="205" t="s">
        <v>301</v>
      </c>
      <c r="G196" s="206" t="s">
        <v>138</v>
      </c>
      <c r="H196" s="207">
        <v>198.30000000000001</v>
      </c>
      <c r="I196" s="208"/>
      <c r="J196" s="209">
        <f>ROUND(I196*H196,2)</f>
        <v>0</v>
      </c>
      <c r="K196" s="210"/>
      <c r="L196" s="40"/>
      <c r="M196" s="211" t="s">
        <v>1</v>
      </c>
      <c r="N196" s="212" t="s">
        <v>38</v>
      </c>
      <c r="O196" s="8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5" t="s">
        <v>139</v>
      </c>
      <c r="AT196" s="215" t="s">
        <v>135</v>
      </c>
      <c r="AU196" s="215" t="s">
        <v>81</v>
      </c>
      <c r="AY196" s="13" t="s">
        <v>134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3" t="s">
        <v>81</v>
      </c>
      <c r="BK196" s="216">
        <f>ROUND(I196*H196,2)</f>
        <v>0</v>
      </c>
      <c r="BL196" s="13" t="s">
        <v>139</v>
      </c>
      <c r="BM196" s="215" t="s">
        <v>302</v>
      </c>
    </row>
    <row r="197" s="11" customFormat="1" ht="25.92" customHeight="1">
      <c r="A197" s="11"/>
      <c r="B197" s="189"/>
      <c r="C197" s="190"/>
      <c r="D197" s="191" t="s">
        <v>72</v>
      </c>
      <c r="E197" s="192" t="s">
        <v>303</v>
      </c>
      <c r="F197" s="192" t="s">
        <v>304</v>
      </c>
      <c r="G197" s="190"/>
      <c r="H197" s="190"/>
      <c r="I197" s="193"/>
      <c r="J197" s="194">
        <f>BK197</f>
        <v>0</v>
      </c>
      <c r="K197" s="190"/>
      <c r="L197" s="195"/>
      <c r="M197" s="196"/>
      <c r="N197" s="197"/>
      <c r="O197" s="197"/>
      <c r="P197" s="198">
        <f>SUM(P198:P199)</f>
        <v>0</v>
      </c>
      <c r="Q197" s="197"/>
      <c r="R197" s="198">
        <f>SUM(R198:R199)</f>
        <v>0</v>
      </c>
      <c r="S197" s="197"/>
      <c r="T197" s="199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0" t="s">
        <v>81</v>
      </c>
      <c r="AT197" s="201" t="s">
        <v>72</v>
      </c>
      <c r="AU197" s="201" t="s">
        <v>73</v>
      </c>
      <c r="AY197" s="200" t="s">
        <v>134</v>
      </c>
      <c r="BK197" s="202">
        <f>SUM(BK198:BK199)</f>
        <v>0</v>
      </c>
    </row>
    <row r="198" s="2" customFormat="1" ht="14.4" customHeight="1">
      <c r="A198" s="34"/>
      <c r="B198" s="35"/>
      <c r="C198" s="203" t="s">
        <v>219</v>
      </c>
      <c r="D198" s="203" t="s">
        <v>135</v>
      </c>
      <c r="E198" s="204" t="s">
        <v>305</v>
      </c>
      <c r="F198" s="205" t="s">
        <v>306</v>
      </c>
      <c r="G198" s="206" t="s">
        <v>145</v>
      </c>
      <c r="H198" s="207">
        <v>24.870000000000001</v>
      </c>
      <c r="I198" s="208"/>
      <c r="J198" s="209">
        <f>ROUND(I198*H198,2)</f>
        <v>0</v>
      </c>
      <c r="K198" s="210"/>
      <c r="L198" s="40"/>
      <c r="M198" s="211" t="s">
        <v>1</v>
      </c>
      <c r="N198" s="212" t="s">
        <v>38</v>
      </c>
      <c r="O198" s="87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5" t="s">
        <v>139</v>
      </c>
      <c r="AT198" s="215" t="s">
        <v>135</v>
      </c>
      <c r="AU198" s="215" t="s">
        <v>81</v>
      </c>
      <c r="AY198" s="13" t="s">
        <v>134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3" t="s">
        <v>81</v>
      </c>
      <c r="BK198" s="216">
        <f>ROUND(I198*H198,2)</f>
        <v>0</v>
      </c>
      <c r="BL198" s="13" t="s">
        <v>139</v>
      </c>
      <c r="BM198" s="215" t="s">
        <v>307</v>
      </c>
    </row>
    <row r="199" s="2" customFormat="1" ht="24.15" customHeight="1">
      <c r="A199" s="34"/>
      <c r="B199" s="35"/>
      <c r="C199" s="203" t="s">
        <v>308</v>
      </c>
      <c r="D199" s="203" t="s">
        <v>135</v>
      </c>
      <c r="E199" s="204" t="s">
        <v>309</v>
      </c>
      <c r="F199" s="205" t="s">
        <v>310</v>
      </c>
      <c r="G199" s="206" t="s">
        <v>138</v>
      </c>
      <c r="H199" s="207">
        <v>272.5</v>
      </c>
      <c r="I199" s="208"/>
      <c r="J199" s="209">
        <f>ROUND(I199*H199,2)</f>
        <v>0</v>
      </c>
      <c r="K199" s="210"/>
      <c r="L199" s="40"/>
      <c r="M199" s="211" t="s">
        <v>1</v>
      </c>
      <c r="N199" s="212" t="s">
        <v>38</v>
      </c>
      <c r="O199" s="8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5" t="s">
        <v>139</v>
      </c>
      <c r="AT199" s="215" t="s">
        <v>135</v>
      </c>
      <c r="AU199" s="215" t="s">
        <v>81</v>
      </c>
      <c r="AY199" s="13" t="s">
        <v>134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3" t="s">
        <v>81</v>
      </c>
      <c r="BK199" s="216">
        <f>ROUND(I199*H199,2)</f>
        <v>0</v>
      </c>
      <c r="BL199" s="13" t="s">
        <v>139</v>
      </c>
      <c r="BM199" s="215" t="s">
        <v>311</v>
      </c>
    </row>
    <row r="200" s="11" customFormat="1" ht="25.92" customHeight="1">
      <c r="A200" s="11"/>
      <c r="B200" s="189"/>
      <c r="C200" s="190"/>
      <c r="D200" s="191" t="s">
        <v>72</v>
      </c>
      <c r="E200" s="192" t="s">
        <v>255</v>
      </c>
      <c r="F200" s="192" t="s">
        <v>312</v>
      </c>
      <c r="G200" s="190"/>
      <c r="H200" s="190"/>
      <c r="I200" s="193"/>
      <c r="J200" s="194">
        <f>BK200</f>
        <v>0</v>
      </c>
      <c r="K200" s="190"/>
      <c r="L200" s="195"/>
      <c r="M200" s="196"/>
      <c r="N200" s="197"/>
      <c r="O200" s="197"/>
      <c r="P200" s="198">
        <f>SUM(P201:P202)</f>
        <v>0</v>
      </c>
      <c r="Q200" s="197"/>
      <c r="R200" s="198">
        <f>SUM(R201:R202)</f>
        <v>0</v>
      </c>
      <c r="S200" s="197"/>
      <c r="T200" s="199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0" t="s">
        <v>81</v>
      </c>
      <c r="AT200" s="201" t="s">
        <v>72</v>
      </c>
      <c r="AU200" s="201" t="s">
        <v>73</v>
      </c>
      <c r="AY200" s="200" t="s">
        <v>134</v>
      </c>
      <c r="BK200" s="202">
        <f>SUM(BK201:BK202)</f>
        <v>0</v>
      </c>
    </row>
    <row r="201" s="2" customFormat="1" ht="24.15" customHeight="1">
      <c r="A201" s="34"/>
      <c r="B201" s="35"/>
      <c r="C201" s="203" t="s">
        <v>222</v>
      </c>
      <c r="D201" s="203" t="s">
        <v>135</v>
      </c>
      <c r="E201" s="204" t="s">
        <v>313</v>
      </c>
      <c r="F201" s="205" t="s">
        <v>314</v>
      </c>
      <c r="G201" s="206" t="s">
        <v>201</v>
      </c>
      <c r="H201" s="207">
        <v>1</v>
      </c>
      <c r="I201" s="208"/>
      <c r="J201" s="209">
        <f>ROUND(I201*H201,2)</f>
        <v>0</v>
      </c>
      <c r="K201" s="210"/>
      <c r="L201" s="40"/>
      <c r="M201" s="211" t="s">
        <v>1</v>
      </c>
      <c r="N201" s="212" t="s">
        <v>38</v>
      </c>
      <c r="O201" s="8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5" t="s">
        <v>139</v>
      </c>
      <c r="AT201" s="215" t="s">
        <v>135</v>
      </c>
      <c r="AU201" s="215" t="s">
        <v>81</v>
      </c>
      <c r="AY201" s="13" t="s">
        <v>134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3" t="s">
        <v>81</v>
      </c>
      <c r="BK201" s="216">
        <f>ROUND(I201*H201,2)</f>
        <v>0</v>
      </c>
      <c r="BL201" s="13" t="s">
        <v>139</v>
      </c>
      <c r="BM201" s="215" t="s">
        <v>315</v>
      </c>
    </row>
    <row r="202" s="2" customFormat="1" ht="24.15" customHeight="1">
      <c r="A202" s="34"/>
      <c r="B202" s="35"/>
      <c r="C202" s="203" t="s">
        <v>316</v>
      </c>
      <c r="D202" s="203" t="s">
        <v>135</v>
      </c>
      <c r="E202" s="204" t="s">
        <v>317</v>
      </c>
      <c r="F202" s="205" t="s">
        <v>318</v>
      </c>
      <c r="G202" s="206" t="s">
        <v>201</v>
      </c>
      <c r="H202" s="207">
        <v>1</v>
      </c>
      <c r="I202" s="208"/>
      <c r="J202" s="209">
        <f>ROUND(I202*H202,2)</f>
        <v>0</v>
      </c>
      <c r="K202" s="210"/>
      <c r="L202" s="40"/>
      <c r="M202" s="211" t="s">
        <v>1</v>
      </c>
      <c r="N202" s="212" t="s">
        <v>38</v>
      </c>
      <c r="O202" s="87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5" t="s">
        <v>139</v>
      </c>
      <c r="AT202" s="215" t="s">
        <v>135</v>
      </c>
      <c r="AU202" s="215" t="s">
        <v>81</v>
      </c>
      <c r="AY202" s="13" t="s">
        <v>134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3" t="s">
        <v>81</v>
      </c>
      <c r="BK202" s="216">
        <f>ROUND(I202*H202,2)</f>
        <v>0</v>
      </c>
      <c r="BL202" s="13" t="s">
        <v>139</v>
      </c>
      <c r="BM202" s="215" t="s">
        <v>319</v>
      </c>
    </row>
    <row r="203" s="11" customFormat="1" ht="25.92" customHeight="1">
      <c r="A203" s="11"/>
      <c r="B203" s="189"/>
      <c r="C203" s="190"/>
      <c r="D203" s="191" t="s">
        <v>72</v>
      </c>
      <c r="E203" s="192" t="s">
        <v>311</v>
      </c>
      <c r="F203" s="192" t="s">
        <v>320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0</v>
      </c>
      <c r="S203" s="197"/>
      <c r="T203" s="199">
        <f>T204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00" t="s">
        <v>81</v>
      </c>
      <c r="AT203" s="201" t="s">
        <v>72</v>
      </c>
      <c r="AU203" s="201" t="s">
        <v>73</v>
      </c>
      <c r="AY203" s="200" t="s">
        <v>134</v>
      </c>
      <c r="BK203" s="202">
        <f>BK204</f>
        <v>0</v>
      </c>
    </row>
    <row r="204" s="2" customFormat="1" ht="14.4" customHeight="1">
      <c r="A204" s="34"/>
      <c r="B204" s="35"/>
      <c r="C204" s="203" t="s">
        <v>226</v>
      </c>
      <c r="D204" s="203" t="s">
        <v>135</v>
      </c>
      <c r="E204" s="204" t="s">
        <v>321</v>
      </c>
      <c r="F204" s="205" t="s">
        <v>322</v>
      </c>
      <c r="G204" s="206" t="s">
        <v>138</v>
      </c>
      <c r="H204" s="207">
        <v>355</v>
      </c>
      <c r="I204" s="208"/>
      <c r="J204" s="209">
        <f>ROUND(I204*H204,2)</f>
        <v>0</v>
      </c>
      <c r="K204" s="210"/>
      <c r="L204" s="40"/>
      <c r="M204" s="211" t="s">
        <v>1</v>
      </c>
      <c r="N204" s="212" t="s">
        <v>38</v>
      </c>
      <c r="O204" s="87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5" t="s">
        <v>139</v>
      </c>
      <c r="AT204" s="215" t="s">
        <v>135</v>
      </c>
      <c r="AU204" s="215" t="s">
        <v>81</v>
      </c>
      <c r="AY204" s="13" t="s">
        <v>134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3" t="s">
        <v>81</v>
      </c>
      <c r="BK204" s="216">
        <f>ROUND(I204*H204,2)</f>
        <v>0</v>
      </c>
      <c r="BL204" s="13" t="s">
        <v>139</v>
      </c>
      <c r="BM204" s="215" t="s">
        <v>323</v>
      </c>
    </row>
    <row r="205" s="11" customFormat="1" ht="25.92" customHeight="1">
      <c r="A205" s="11"/>
      <c r="B205" s="189"/>
      <c r="C205" s="190"/>
      <c r="D205" s="191" t="s">
        <v>72</v>
      </c>
      <c r="E205" s="192" t="s">
        <v>324</v>
      </c>
      <c r="F205" s="192" t="s">
        <v>325</v>
      </c>
      <c r="G205" s="190"/>
      <c r="H205" s="190"/>
      <c r="I205" s="193"/>
      <c r="J205" s="194">
        <f>BK205</f>
        <v>0</v>
      </c>
      <c r="K205" s="190"/>
      <c r="L205" s="195"/>
      <c r="M205" s="196"/>
      <c r="N205" s="197"/>
      <c r="O205" s="197"/>
      <c r="P205" s="198">
        <f>P206</f>
        <v>0</v>
      </c>
      <c r="Q205" s="197"/>
      <c r="R205" s="198">
        <f>R206</f>
        <v>0</v>
      </c>
      <c r="S205" s="197"/>
      <c r="T205" s="199">
        <f>T206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00" t="s">
        <v>81</v>
      </c>
      <c r="AT205" s="201" t="s">
        <v>72</v>
      </c>
      <c r="AU205" s="201" t="s">
        <v>73</v>
      </c>
      <c r="AY205" s="200" t="s">
        <v>134</v>
      </c>
      <c r="BK205" s="202">
        <f>BK206</f>
        <v>0</v>
      </c>
    </row>
    <row r="206" s="2" customFormat="1" ht="14.4" customHeight="1">
      <c r="A206" s="34"/>
      <c r="B206" s="35"/>
      <c r="C206" s="203" t="s">
        <v>326</v>
      </c>
      <c r="D206" s="203" t="s">
        <v>135</v>
      </c>
      <c r="E206" s="204" t="s">
        <v>327</v>
      </c>
      <c r="F206" s="205" t="s">
        <v>328</v>
      </c>
      <c r="G206" s="206" t="s">
        <v>138</v>
      </c>
      <c r="H206" s="207">
        <v>922.29999999999995</v>
      </c>
      <c r="I206" s="208"/>
      <c r="J206" s="209">
        <f>ROUND(I206*H206,2)</f>
        <v>0</v>
      </c>
      <c r="K206" s="210"/>
      <c r="L206" s="40"/>
      <c r="M206" s="211" t="s">
        <v>1</v>
      </c>
      <c r="N206" s="212" t="s">
        <v>38</v>
      </c>
      <c r="O206" s="87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5" t="s">
        <v>139</v>
      </c>
      <c r="AT206" s="215" t="s">
        <v>135</v>
      </c>
      <c r="AU206" s="215" t="s">
        <v>81</v>
      </c>
      <c r="AY206" s="13" t="s">
        <v>134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3" t="s">
        <v>81</v>
      </c>
      <c r="BK206" s="216">
        <f>ROUND(I206*H206,2)</f>
        <v>0</v>
      </c>
      <c r="BL206" s="13" t="s">
        <v>139</v>
      </c>
      <c r="BM206" s="215" t="s">
        <v>329</v>
      </c>
    </row>
    <row r="207" s="11" customFormat="1" ht="25.92" customHeight="1">
      <c r="A207" s="11"/>
      <c r="B207" s="189"/>
      <c r="C207" s="190"/>
      <c r="D207" s="191" t="s">
        <v>72</v>
      </c>
      <c r="E207" s="192" t="s">
        <v>315</v>
      </c>
      <c r="F207" s="192" t="s">
        <v>330</v>
      </c>
      <c r="G207" s="190"/>
      <c r="H207" s="190"/>
      <c r="I207" s="193"/>
      <c r="J207" s="194">
        <f>BK207</f>
        <v>0</v>
      </c>
      <c r="K207" s="190"/>
      <c r="L207" s="195"/>
      <c r="M207" s="196"/>
      <c r="N207" s="197"/>
      <c r="O207" s="197"/>
      <c r="P207" s="198">
        <f>SUM(P208:P226)</f>
        <v>0</v>
      </c>
      <c r="Q207" s="197"/>
      <c r="R207" s="198">
        <f>SUM(R208:R226)</f>
        <v>0</v>
      </c>
      <c r="S207" s="197"/>
      <c r="T207" s="199">
        <f>SUM(T208:T226)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00" t="s">
        <v>81</v>
      </c>
      <c r="AT207" s="201" t="s">
        <v>72</v>
      </c>
      <c r="AU207" s="201" t="s">
        <v>73</v>
      </c>
      <c r="AY207" s="200" t="s">
        <v>134</v>
      </c>
      <c r="BK207" s="202">
        <f>SUM(BK208:BK226)</f>
        <v>0</v>
      </c>
    </row>
    <row r="208" s="2" customFormat="1" ht="14.4" customHeight="1">
      <c r="A208" s="34"/>
      <c r="B208" s="35"/>
      <c r="C208" s="203" t="s">
        <v>229</v>
      </c>
      <c r="D208" s="203" t="s">
        <v>135</v>
      </c>
      <c r="E208" s="204" t="s">
        <v>331</v>
      </c>
      <c r="F208" s="205" t="s">
        <v>332</v>
      </c>
      <c r="G208" s="206" t="s">
        <v>145</v>
      </c>
      <c r="H208" s="207">
        <v>0.57999999999999996</v>
      </c>
      <c r="I208" s="208"/>
      <c r="J208" s="209">
        <f>ROUND(I208*H208,2)</f>
        <v>0</v>
      </c>
      <c r="K208" s="210"/>
      <c r="L208" s="40"/>
      <c r="M208" s="211" t="s">
        <v>1</v>
      </c>
      <c r="N208" s="212" t="s">
        <v>38</v>
      </c>
      <c r="O208" s="87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5" t="s">
        <v>139</v>
      </c>
      <c r="AT208" s="215" t="s">
        <v>135</v>
      </c>
      <c r="AU208" s="215" t="s">
        <v>81</v>
      </c>
      <c r="AY208" s="13" t="s">
        <v>134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3" t="s">
        <v>81</v>
      </c>
      <c r="BK208" s="216">
        <f>ROUND(I208*H208,2)</f>
        <v>0</v>
      </c>
      <c r="BL208" s="13" t="s">
        <v>139</v>
      </c>
      <c r="BM208" s="215" t="s">
        <v>333</v>
      </c>
    </row>
    <row r="209" s="2" customFormat="1" ht="24.15" customHeight="1">
      <c r="A209" s="34"/>
      <c r="B209" s="35"/>
      <c r="C209" s="203" t="s">
        <v>334</v>
      </c>
      <c r="D209" s="203" t="s">
        <v>135</v>
      </c>
      <c r="E209" s="204" t="s">
        <v>335</v>
      </c>
      <c r="F209" s="205" t="s">
        <v>336</v>
      </c>
      <c r="G209" s="206" t="s">
        <v>145</v>
      </c>
      <c r="H209" s="207">
        <v>13.869999999999999</v>
      </c>
      <c r="I209" s="208"/>
      <c r="J209" s="209">
        <f>ROUND(I209*H209,2)</f>
        <v>0</v>
      </c>
      <c r="K209" s="210"/>
      <c r="L209" s="40"/>
      <c r="M209" s="211" t="s">
        <v>1</v>
      </c>
      <c r="N209" s="212" t="s">
        <v>38</v>
      </c>
      <c r="O209" s="87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5" t="s">
        <v>139</v>
      </c>
      <c r="AT209" s="215" t="s">
        <v>135</v>
      </c>
      <c r="AU209" s="215" t="s">
        <v>81</v>
      </c>
      <c r="AY209" s="13" t="s">
        <v>134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3" t="s">
        <v>81</v>
      </c>
      <c r="BK209" s="216">
        <f>ROUND(I209*H209,2)</f>
        <v>0</v>
      </c>
      <c r="BL209" s="13" t="s">
        <v>139</v>
      </c>
      <c r="BM209" s="215" t="s">
        <v>337</v>
      </c>
    </row>
    <row r="210" s="2" customFormat="1" ht="14.4" customHeight="1">
      <c r="A210" s="34"/>
      <c r="B210" s="35"/>
      <c r="C210" s="203" t="s">
        <v>234</v>
      </c>
      <c r="D210" s="203" t="s">
        <v>135</v>
      </c>
      <c r="E210" s="204" t="s">
        <v>338</v>
      </c>
      <c r="F210" s="205" t="s">
        <v>339</v>
      </c>
      <c r="G210" s="206" t="s">
        <v>138</v>
      </c>
      <c r="H210" s="207">
        <v>38.100000000000001</v>
      </c>
      <c r="I210" s="208"/>
      <c r="J210" s="209">
        <f>ROUND(I210*H210,2)</f>
        <v>0</v>
      </c>
      <c r="K210" s="210"/>
      <c r="L210" s="40"/>
      <c r="M210" s="211" t="s">
        <v>1</v>
      </c>
      <c r="N210" s="212" t="s">
        <v>38</v>
      </c>
      <c r="O210" s="8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5" t="s">
        <v>139</v>
      </c>
      <c r="AT210" s="215" t="s">
        <v>135</v>
      </c>
      <c r="AU210" s="215" t="s">
        <v>81</v>
      </c>
      <c r="AY210" s="13" t="s">
        <v>134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3" t="s">
        <v>81</v>
      </c>
      <c r="BK210" s="216">
        <f>ROUND(I210*H210,2)</f>
        <v>0</v>
      </c>
      <c r="BL210" s="13" t="s">
        <v>139</v>
      </c>
      <c r="BM210" s="215" t="s">
        <v>340</v>
      </c>
    </row>
    <row r="211" s="2" customFormat="1" ht="24.15" customHeight="1">
      <c r="A211" s="34"/>
      <c r="B211" s="35"/>
      <c r="C211" s="203" t="s">
        <v>341</v>
      </c>
      <c r="D211" s="203" t="s">
        <v>135</v>
      </c>
      <c r="E211" s="204" t="s">
        <v>342</v>
      </c>
      <c r="F211" s="205" t="s">
        <v>343</v>
      </c>
      <c r="G211" s="206" t="s">
        <v>138</v>
      </c>
      <c r="H211" s="207">
        <v>157.30000000000001</v>
      </c>
      <c r="I211" s="208"/>
      <c r="J211" s="209">
        <f>ROUND(I211*H211,2)</f>
        <v>0</v>
      </c>
      <c r="K211" s="210"/>
      <c r="L211" s="40"/>
      <c r="M211" s="211" t="s">
        <v>1</v>
      </c>
      <c r="N211" s="212" t="s">
        <v>38</v>
      </c>
      <c r="O211" s="87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5" t="s">
        <v>139</v>
      </c>
      <c r="AT211" s="215" t="s">
        <v>135</v>
      </c>
      <c r="AU211" s="215" t="s">
        <v>81</v>
      </c>
      <c r="AY211" s="13" t="s">
        <v>134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3" t="s">
        <v>81</v>
      </c>
      <c r="BK211" s="216">
        <f>ROUND(I211*H211,2)</f>
        <v>0</v>
      </c>
      <c r="BL211" s="13" t="s">
        <v>139</v>
      </c>
      <c r="BM211" s="215" t="s">
        <v>344</v>
      </c>
    </row>
    <row r="212" s="2" customFormat="1" ht="14.4" customHeight="1">
      <c r="A212" s="34"/>
      <c r="B212" s="35"/>
      <c r="C212" s="203" t="s">
        <v>238</v>
      </c>
      <c r="D212" s="203" t="s">
        <v>135</v>
      </c>
      <c r="E212" s="204" t="s">
        <v>345</v>
      </c>
      <c r="F212" s="205" t="s">
        <v>346</v>
      </c>
      <c r="G212" s="206" t="s">
        <v>138</v>
      </c>
      <c r="H212" s="207">
        <v>2</v>
      </c>
      <c r="I212" s="208"/>
      <c r="J212" s="209">
        <f>ROUND(I212*H212,2)</f>
        <v>0</v>
      </c>
      <c r="K212" s="210"/>
      <c r="L212" s="40"/>
      <c r="M212" s="211" t="s">
        <v>1</v>
      </c>
      <c r="N212" s="212" t="s">
        <v>38</v>
      </c>
      <c r="O212" s="8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5" t="s">
        <v>139</v>
      </c>
      <c r="AT212" s="215" t="s">
        <v>135</v>
      </c>
      <c r="AU212" s="215" t="s">
        <v>81</v>
      </c>
      <c r="AY212" s="13" t="s">
        <v>134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3" t="s">
        <v>81</v>
      </c>
      <c r="BK212" s="216">
        <f>ROUND(I212*H212,2)</f>
        <v>0</v>
      </c>
      <c r="BL212" s="13" t="s">
        <v>139</v>
      </c>
      <c r="BM212" s="215" t="s">
        <v>347</v>
      </c>
    </row>
    <row r="213" s="2" customFormat="1" ht="14.4" customHeight="1">
      <c r="A213" s="34"/>
      <c r="B213" s="35"/>
      <c r="C213" s="203" t="s">
        <v>348</v>
      </c>
      <c r="D213" s="203" t="s">
        <v>135</v>
      </c>
      <c r="E213" s="204" t="s">
        <v>349</v>
      </c>
      <c r="F213" s="205" t="s">
        <v>350</v>
      </c>
      <c r="G213" s="206" t="s">
        <v>201</v>
      </c>
      <c r="H213" s="207">
        <v>39</v>
      </c>
      <c r="I213" s="208"/>
      <c r="J213" s="209">
        <f>ROUND(I213*H213,2)</f>
        <v>0</v>
      </c>
      <c r="K213" s="210"/>
      <c r="L213" s="40"/>
      <c r="M213" s="211" t="s">
        <v>1</v>
      </c>
      <c r="N213" s="212" t="s">
        <v>38</v>
      </c>
      <c r="O213" s="87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5" t="s">
        <v>139</v>
      </c>
      <c r="AT213" s="215" t="s">
        <v>135</v>
      </c>
      <c r="AU213" s="215" t="s">
        <v>81</v>
      </c>
      <c r="AY213" s="13" t="s">
        <v>134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3" t="s">
        <v>81</v>
      </c>
      <c r="BK213" s="216">
        <f>ROUND(I213*H213,2)</f>
        <v>0</v>
      </c>
      <c r="BL213" s="13" t="s">
        <v>139</v>
      </c>
      <c r="BM213" s="215" t="s">
        <v>351</v>
      </c>
    </row>
    <row r="214" s="2" customFormat="1" ht="14.4" customHeight="1">
      <c r="A214" s="34"/>
      <c r="B214" s="35"/>
      <c r="C214" s="203" t="s">
        <v>242</v>
      </c>
      <c r="D214" s="203" t="s">
        <v>135</v>
      </c>
      <c r="E214" s="204" t="s">
        <v>352</v>
      </c>
      <c r="F214" s="205" t="s">
        <v>353</v>
      </c>
      <c r="G214" s="206" t="s">
        <v>201</v>
      </c>
      <c r="H214" s="207">
        <v>52</v>
      </c>
      <c r="I214" s="208"/>
      <c r="J214" s="209">
        <f>ROUND(I214*H214,2)</f>
        <v>0</v>
      </c>
      <c r="K214" s="210"/>
      <c r="L214" s="40"/>
      <c r="M214" s="211" t="s">
        <v>1</v>
      </c>
      <c r="N214" s="212" t="s">
        <v>38</v>
      </c>
      <c r="O214" s="87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5" t="s">
        <v>139</v>
      </c>
      <c r="AT214" s="215" t="s">
        <v>135</v>
      </c>
      <c r="AU214" s="215" t="s">
        <v>81</v>
      </c>
      <c r="AY214" s="13" t="s">
        <v>134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3" t="s">
        <v>81</v>
      </c>
      <c r="BK214" s="216">
        <f>ROUND(I214*H214,2)</f>
        <v>0</v>
      </c>
      <c r="BL214" s="13" t="s">
        <v>139</v>
      </c>
      <c r="BM214" s="215" t="s">
        <v>354</v>
      </c>
    </row>
    <row r="215" s="2" customFormat="1" ht="14.4" customHeight="1">
      <c r="A215" s="34"/>
      <c r="B215" s="35"/>
      <c r="C215" s="203" t="s">
        <v>355</v>
      </c>
      <c r="D215" s="203" t="s">
        <v>135</v>
      </c>
      <c r="E215" s="204" t="s">
        <v>356</v>
      </c>
      <c r="F215" s="205" t="s">
        <v>357</v>
      </c>
      <c r="G215" s="206" t="s">
        <v>201</v>
      </c>
      <c r="H215" s="207">
        <v>44</v>
      </c>
      <c r="I215" s="208"/>
      <c r="J215" s="209">
        <f>ROUND(I215*H215,2)</f>
        <v>0</v>
      </c>
      <c r="K215" s="210"/>
      <c r="L215" s="40"/>
      <c r="M215" s="211" t="s">
        <v>1</v>
      </c>
      <c r="N215" s="212" t="s">
        <v>38</v>
      </c>
      <c r="O215" s="8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5" t="s">
        <v>139</v>
      </c>
      <c r="AT215" s="215" t="s">
        <v>135</v>
      </c>
      <c r="AU215" s="215" t="s">
        <v>81</v>
      </c>
      <c r="AY215" s="13" t="s">
        <v>134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3" t="s">
        <v>81</v>
      </c>
      <c r="BK215" s="216">
        <f>ROUND(I215*H215,2)</f>
        <v>0</v>
      </c>
      <c r="BL215" s="13" t="s">
        <v>139</v>
      </c>
      <c r="BM215" s="215" t="s">
        <v>358</v>
      </c>
    </row>
    <row r="216" s="2" customFormat="1" ht="14.4" customHeight="1">
      <c r="A216" s="34"/>
      <c r="B216" s="35"/>
      <c r="C216" s="203" t="s">
        <v>246</v>
      </c>
      <c r="D216" s="203" t="s">
        <v>135</v>
      </c>
      <c r="E216" s="204" t="s">
        <v>359</v>
      </c>
      <c r="F216" s="205" t="s">
        <v>360</v>
      </c>
      <c r="G216" s="206" t="s">
        <v>145</v>
      </c>
      <c r="H216" s="207">
        <v>5.1299999999999999</v>
      </c>
      <c r="I216" s="208"/>
      <c r="J216" s="209">
        <f>ROUND(I216*H216,2)</f>
        <v>0</v>
      </c>
      <c r="K216" s="210"/>
      <c r="L216" s="40"/>
      <c r="M216" s="211" t="s">
        <v>1</v>
      </c>
      <c r="N216" s="212" t="s">
        <v>38</v>
      </c>
      <c r="O216" s="8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5" t="s">
        <v>139</v>
      </c>
      <c r="AT216" s="215" t="s">
        <v>135</v>
      </c>
      <c r="AU216" s="215" t="s">
        <v>81</v>
      </c>
      <c r="AY216" s="13" t="s">
        <v>134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3" t="s">
        <v>81</v>
      </c>
      <c r="BK216" s="216">
        <f>ROUND(I216*H216,2)</f>
        <v>0</v>
      </c>
      <c r="BL216" s="13" t="s">
        <v>139</v>
      </c>
      <c r="BM216" s="215" t="s">
        <v>361</v>
      </c>
    </row>
    <row r="217" s="2" customFormat="1" ht="14.4" customHeight="1">
      <c r="A217" s="34"/>
      <c r="B217" s="35"/>
      <c r="C217" s="203" t="s">
        <v>251</v>
      </c>
      <c r="D217" s="203" t="s">
        <v>135</v>
      </c>
      <c r="E217" s="204" t="s">
        <v>362</v>
      </c>
      <c r="F217" s="205" t="s">
        <v>363</v>
      </c>
      <c r="G217" s="206" t="s">
        <v>145</v>
      </c>
      <c r="H217" s="207">
        <v>3.25</v>
      </c>
      <c r="I217" s="208"/>
      <c r="J217" s="209">
        <f>ROUND(I217*H217,2)</f>
        <v>0</v>
      </c>
      <c r="K217" s="210"/>
      <c r="L217" s="40"/>
      <c r="M217" s="211" t="s">
        <v>1</v>
      </c>
      <c r="N217" s="212" t="s">
        <v>38</v>
      </c>
      <c r="O217" s="8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139</v>
      </c>
      <c r="AT217" s="215" t="s">
        <v>135</v>
      </c>
      <c r="AU217" s="215" t="s">
        <v>81</v>
      </c>
      <c r="AY217" s="13" t="s">
        <v>134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3" t="s">
        <v>81</v>
      </c>
      <c r="BK217" s="216">
        <f>ROUND(I217*H217,2)</f>
        <v>0</v>
      </c>
      <c r="BL217" s="13" t="s">
        <v>139</v>
      </c>
      <c r="BM217" s="215" t="s">
        <v>364</v>
      </c>
    </row>
    <row r="218" s="2" customFormat="1" ht="14.4" customHeight="1">
      <c r="A218" s="34"/>
      <c r="B218" s="35"/>
      <c r="C218" s="203" t="s">
        <v>250</v>
      </c>
      <c r="D218" s="203" t="s">
        <v>135</v>
      </c>
      <c r="E218" s="204" t="s">
        <v>365</v>
      </c>
      <c r="F218" s="205" t="s">
        <v>366</v>
      </c>
      <c r="G218" s="206" t="s">
        <v>201</v>
      </c>
      <c r="H218" s="207">
        <v>47</v>
      </c>
      <c r="I218" s="208"/>
      <c r="J218" s="209">
        <f>ROUND(I218*H218,2)</f>
        <v>0</v>
      </c>
      <c r="K218" s="210"/>
      <c r="L218" s="40"/>
      <c r="M218" s="211" t="s">
        <v>1</v>
      </c>
      <c r="N218" s="212" t="s">
        <v>38</v>
      </c>
      <c r="O218" s="87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5" t="s">
        <v>139</v>
      </c>
      <c r="AT218" s="215" t="s">
        <v>135</v>
      </c>
      <c r="AU218" s="215" t="s">
        <v>81</v>
      </c>
      <c r="AY218" s="13" t="s">
        <v>134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3" t="s">
        <v>81</v>
      </c>
      <c r="BK218" s="216">
        <f>ROUND(I218*H218,2)</f>
        <v>0</v>
      </c>
      <c r="BL218" s="13" t="s">
        <v>139</v>
      </c>
      <c r="BM218" s="215" t="s">
        <v>367</v>
      </c>
    </row>
    <row r="219" s="2" customFormat="1" ht="14.4" customHeight="1">
      <c r="A219" s="34"/>
      <c r="B219" s="35"/>
      <c r="C219" s="203" t="s">
        <v>303</v>
      </c>
      <c r="D219" s="203" t="s">
        <v>135</v>
      </c>
      <c r="E219" s="204" t="s">
        <v>368</v>
      </c>
      <c r="F219" s="205" t="s">
        <v>369</v>
      </c>
      <c r="G219" s="206" t="s">
        <v>283</v>
      </c>
      <c r="H219" s="207">
        <v>172.77000000000001</v>
      </c>
      <c r="I219" s="208"/>
      <c r="J219" s="209">
        <f>ROUND(I219*H219,2)</f>
        <v>0</v>
      </c>
      <c r="K219" s="210"/>
      <c r="L219" s="40"/>
      <c r="M219" s="211" t="s">
        <v>1</v>
      </c>
      <c r="N219" s="212" t="s">
        <v>38</v>
      </c>
      <c r="O219" s="8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139</v>
      </c>
      <c r="AT219" s="215" t="s">
        <v>135</v>
      </c>
      <c r="AU219" s="215" t="s">
        <v>81</v>
      </c>
      <c r="AY219" s="13" t="s">
        <v>134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3" t="s">
        <v>81</v>
      </c>
      <c r="BK219" s="216">
        <f>ROUND(I219*H219,2)</f>
        <v>0</v>
      </c>
      <c r="BL219" s="13" t="s">
        <v>139</v>
      </c>
      <c r="BM219" s="215" t="s">
        <v>370</v>
      </c>
    </row>
    <row r="220" s="2" customFormat="1" ht="14.4" customHeight="1">
      <c r="A220" s="34"/>
      <c r="B220" s="35"/>
      <c r="C220" s="203" t="s">
        <v>255</v>
      </c>
      <c r="D220" s="203" t="s">
        <v>135</v>
      </c>
      <c r="E220" s="204" t="s">
        <v>371</v>
      </c>
      <c r="F220" s="205" t="s">
        <v>372</v>
      </c>
      <c r="G220" s="206" t="s">
        <v>283</v>
      </c>
      <c r="H220" s="207">
        <v>306.80000000000001</v>
      </c>
      <c r="I220" s="208"/>
      <c r="J220" s="209">
        <f>ROUND(I220*H220,2)</f>
        <v>0</v>
      </c>
      <c r="K220" s="210"/>
      <c r="L220" s="40"/>
      <c r="M220" s="211" t="s">
        <v>1</v>
      </c>
      <c r="N220" s="212" t="s">
        <v>38</v>
      </c>
      <c r="O220" s="87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5" t="s">
        <v>139</v>
      </c>
      <c r="AT220" s="215" t="s">
        <v>135</v>
      </c>
      <c r="AU220" s="215" t="s">
        <v>81</v>
      </c>
      <c r="AY220" s="13" t="s">
        <v>134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3" t="s">
        <v>81</v>
      </c>
      <c r="BK220" s="216">
        <f>ROUND(I220*H220,2)</f>
        <v>0</v>
      </c>
      <c r="BL220" s="13" t="s">
        <v>139</v>
      </c>
      <c r="BM220" s="215" t="s">
        <v>373</v>
      </c>
    </row>
    <row r="221" s="2" customFormat="1" ht="14.4" customHeight="1">
      <c r="A221" s="34"/>
      <c r="B221" s="35"/>
      <c r="C221" s="203" t="s">
        <v>374</v>
      </c>
      <c r="D221" s="203" t="s">
        <v>135</v>
      </c>
      <c r="E221" s="204" t="s">
        <v>375</v>
      </c>
      <c r="F221" s="205" t="s">
        <v>376</v>
      </c>
      <c r="G221" s="206" t="s">
        <v>283</v>
      </c>
      <c r="H221" s="207">
        <v>249.86000000000001</v>
      </c>
      <c r="I221" s="208"/>
      <c r="J221" s="209">
        <f>ROUND(I221*H221,2)</f>
        <v>0</v>
      </c>
      <c r="K221" s="210"/>
      <c r="L221" s="40"/>
      <c r="M221" s="211" t="s">
        <v>1</v>
      </c>
      <c r="N221" s="212" t="s">
        <v>38</v>
      </c>
      <c r="O221" s="87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5" t="s">
        <v>139</v>
      </c>
      <c r="AT221" s="215" t="s">
        <v>135</v>
      </c>
      <c r="AU221" s="215" t="s">
        <v>81</v>
      </c>
      <c r="AY221" s="13" t="s">
        <v>134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3" t="s">
        <v>81</v>
      </c>
      <c r="BK221" s="216">
        <f>ROUND(I221*H221,2)</f>
        <v>0</v>
      </c>
      <c r="BL221" s="13" t="s">
        <v>139</v>
      </c>
      <c r="BM221" s="215" t="s">
        <v>377</v>
      </c>
    </row>
    <row r="222" s="2" customFormat="1" ht="14.4" customHeight="1">
      <c r="A222" s="34"/>
      <c r="B222" s="35"/>
      <c r="C222" s="203" t="s">
        <v>259</v>
      </c>
      <c r="D222" s="203" t="s">
        <v>135</v>
      </c>
      <c r="E222" s="204" t="s">
        <v>378</v>
      </c>
      <c r="F222" s="205" t="s">
        <v>379</v>
      </c>
      <c r="G222" s="206" t="s">
        <v>283</v>
      </c>
      <c r="H222" s="207">
        <v>239.97999999999999</v>
      </c>
      <c r="I222" s="208"/>
      <c r="J222" s="209">
        <f>ROUND(I222*H222,2)</f>
        <v>0</v>
      </c>
      <c r="K222" s="210"/>
      <c r="L222" s="40"/>
      <c r="M222" s="211" t="s">
        <v>1</v>
      </c>
      <c r="N222" s="212" t="s">
        <v>38</v>
      </c>
      <c r="O222" s="87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5" t="s">
        <v>139</v>
      </c>
      <c r="AT222" s="215" t="s">
        <v>135</v>
      </c>
      <c r="AU222" s="215" t="s">
        <v>81</v>
      </c>
      <c r="AY222" s="13" t="s">
        <v>134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3" t="s">
        <v>81</v>
      </c>
      <c r="BK222" s="216">
        <f>ROUND(I222*H222,2)</f>
        <v>0</v>
      </c>
      <c r="BL222" s="13" t="s">
        <v>139</v>
      </c>
      <c r="BM222" s="215" t="s">
        <v>380</v>
      </c>
    </row>
    <row r="223" s="2" customFormat="1" ht="14.4" customHeight="1">
      <c r="A223" s="34"/>
      <c r="B223" s="35"/>
      <c r="C223" s="203" t="s">
        <v>381</v>
      </c>
      <c r="D223" s="203" t="s">
        <v>135</v>
      </c>
      <c r="E223" s="204" t="s">
        <v>382</v>
      </c>
      <c r="F223" s="205" t="s">
        <v>383</v>
      </c>
      <c r="G223" s="206" t="s">
        <v>283</v>
      </c>
      <c r="H223" s="207">
        <v>70.459999999999994</v>
      </c>
      <c r="I223" s="208"/>
      <c r="J223" s="209">
        <f>ROUND(I223*H223,2)</f>
        <v>0</v>
      </c>
      <c r="K223" s="210"/>
      <c r="L223" s="40"/>
      <c r="M223" s="211" t="s">
        <v>1</v>
      </c>
      <c r="N223" s="212" t="s">
        <v>38</v>
      </c>
      <c r="O223" s="87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139</v>
      </c>
      <c r="AT223" s="215" t="s">
        <v>135</v>
      </c>
      <c r="AU223" s="215" t="s">
        <v>81</v>
      </c>
      <c r="AY223" s="13" t="s">
        <v>134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3" t="s">
        <v>81</v>
      </c>
      <c r="BK223" s="216">
        <f>ROUND(I223*H223,2)</f>
        <v>0</v>
      </c>
      <c r="BL223" s="13" t="s">
        <v>139</v>
      </c>
      <c r="BM223" s="215" t="s">
        <v>384</v>
      </c>
    </row>
    <row r="224" s="2" customFormat="1" ht="14.4" customHeight="1">
      <c r="A224" s="34"/>
      <c r="B224" s="35"/>
      <c r="C224" s="203" t="s">
        <v>262</v>
      </c>
      <c r="D224" s="203" t="s">
        <v>135</v>
      </c>
      <c r="E224" s="204" t="s">
        <v>385</v>
      </c>
      <c r="F224" s="205" t="s">
        <v>386</v>
      </c>
      <c r="G224" s="206" t="s">
        <v>283</v>
      </c>
      <c r="H224" s="207">
        <v>40</v>
      </c>
      <c r="I224" s="208"/>
      <c r="J224" s="209">
        <f>ROUND(I224*H224,2)</f>
        <v>0</v>
      </c>
      <c r="K224" s="210"/>
      <c r="L224" s="40"/>
      <c r="M224" s="211" t="s">
        <v>1</v>
      </c>
      <c r="N224" s="212" t="s">
        <v>38</v>
      </c>
      <c r="O224" s="8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5" t="s">
        <v>139</v>
      </c>
      <c r="AT224" s="215" t="s">
        <v>135</v>
      </c>
      <c r="AU224" s="215" t="s">
        <v>81</v>
      </c>
      <c r="AY224" s="13" t="s">
        <v>134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3" t="s">
        <v>81</v>
      </c>
      <c r="BK224" s="216">
        <f>ROUND(I224*H224,2)</f>
        <v>0</v>
      </c>
      <c r="BL224" s="13" t="s">
        <v>139</v>
      </c>
      <c r="BM224" s="215" t="s">
        <v>387</v>
      </c>
    </row>
    <row r="225" s="2" customFormat="1" ht="14.4" customHeight="1">
      <c r="A225" s="34"/>
      <c r="B225" s="35"/>
      <c r="C225" s="203" t="s">
        <v>388</v>
      </c>
      <c r="D225" s="203" t="s">
        <v>135</v>
      </c>
      <c r="E225" s="204" t="s">
        <v>389</v>
      </c>
      <c r="F225" s="205" t="s">
        <v>390</v>
      </c>
      <c r="G225" s="206" t="s">
        <v>138</v>
      </c>
      <c r="H225" s="207">
        <v>55</v>
      </c>
      <c r="I225" s="208"/>
      <c r="J225" s="209">
        <f>ROUND(I225*H225,2)</f>
        <v>0</v>
      </c>
      <c r="K225" s="210"/>
      <c r="L225" s="40"/>
      <c r="M225" s="211" t="s">
        <v>1</v>
      </c>
      <c r="N225" s="212" t="s">
        <v>38</v>
      </c>
      <c r="O225" s="87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5" t="s">
        <v>139</v>
      </c>
      <c r="AT225" s="215" t="s">
        <v>135</v>
      </c>
      <c r="AU225" s="215" t="s">
        <v>81</v>
      </c>
      <c r="AY225" s="13" t="s">
        <v>134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3" t="s">
        <v>81</v>
      </c>
      <c r="BK225" s="216">
        <f>ROUND(I225*H225,2)</f>
        <v>0</v>
      </c>
      <c r="BL225" s="13" t="s">
        <v>139</v>
      </c>
      <c r="BM225" s="215" t="s">
        <v>391</v>
      </c>
    </row>
    <row r="226" s="2" customFormat="1" ht="37.8" customHeight="1">
      <c r="A226" s="34"/>
      <c r="B226" s="35"/>
      <c r="C226" s="203" t="s">
        <v>266</v>
      </c>
      <c r="D226" s="203" t="s">
        <v>135</v>
      </c>
      <c r="E226" s="204" t="s">
        <v>392</v>
      </c>
      <c r="F226" s="205" t="s">
        <v>393</v>
      </c>
      <c r="G226" s="206" t="s">
        <v>233</v>
      </c>
      <c r="H226" s="207">
        <v>9</v>
      </c>
      <c r="I226" s="208"/>
      <c r="J226" s="209">
        <f>ROUND(I226*H226,2)</f>
        <v>0</v>
      </c>
      <c r="K226" s="210"/>
      <c r="L226" s="40"/>
      <c r="M226" s="211" t="s">
        <v>1</v>
      </c>
      <c r="N226" s="212" t="s">
        <v>38</v>
      </c>
      <c r="O226" s="8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5" t="s">
        <v>139</v>
      </c>
      <c r="AT226" s="215" t="s">
        <v>135</v>
      </c>
      <c r="AU226" s="215" t="s">
        <v>81</v>
      </c>
      <c r="AY226" s="13" t="s">
        <v>134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3" t="s">
        <v>81</v>
      </c>
      <c r="BK226" s="216">
        <f>ROUND(I226*H226,2)</f>
        <v>0</v>
      </c>
      <c r="BL226" s="13" t="s">
        <v>139</v>
      </c>
      <c r="BM226" s="215" t="s">
        <v>394</v>
      </c>
    </row>
    <row r="227" s="11" customFormat="1" ht="25.92" customHeight="1">
      <c r="A227" s="11"/>
      <c r="B227" s="189"/>
      <c r="C227" s="190"/>
      <c r="D227" s="191" t="s">
        <v>72</v>
      </c>
      <c r="E227" s="192" t="s">
        <v>395</v>
      </c>
      <c r="F227" s="192" t="s">
        <v>396</v>
      </c>
      <c r="G227" s="190"/>
      <c r="H227" s="190"/>
      <c r="I227" s="193"/>
      <c r="J227" s="194">
        <f>BK227</f>
        <v>0</v>
      </c>
      <c r="K227" s="190"/>
      <c r="L227" s="195"/>
      <c r="M227" s="196"/>
      <c r="N227" s="197"/>
      <c r="O227" s="197"/>
      <c r="P227" s="198">
        <f>P228</f>
        <v>0</v>
      </c>
      <c r="Q227" s="197"/>
      <c r="R227" s="198">
        <f>R228</f>
        <v>0</v>
      </c>
      <c r="S227" s="197"/>
      <c r="T227" s="199">
        <f>T228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0" t="s">
        <v>81</v>
      </c>
      <c r="AT227" s="201" t="s">
        <v>72</v>
      </c>
      <c r="AU227" s="201" t="s">
        <v>73</v>
      </c>
      <c r="AY227" s="200" t="s">
        <v>134</v>
      </c>
      <c r="BK227" s="202">
        <f>BK228</f>
        <v>0</v>
      </c>
    </row>
    <row r="228" s="2" customFormat="1" ht="14.4" customHeight="1">
      <c r="A228" s="34"/>
      <c r="B228" s="35"/>
      <c r="C228" s="203" t="s">
        <v>397</v>
      </c>
      <c r="D228" s="203" t="s">
        <v>135</v>
      </c>
      <c r="E228" s="204" t="s">
        <v>398</v>
      </c>
      <c r="F228" s="205" t="s">
        <v>399</v>
      </c>
      <c r="G228" s="206" t="s">
        <v>184</v>
      </c>
      <c r="H228" s="207">
        <v>296.233</v>
      </c>
      <c r="I228" s="208"/>
      <c r="J228" s="209">
        <f>ROUND(I228*H228,2)</f>
        <v>0</v>
      </c>
      <c r="K228" s="210"/>
      <c r="L228" s="40"/>
      <c r="M228" s="211" t="s">
        <v>1</v>
      </c>
      <c r="N228" s="212" t="s">
        <v>38</v>
      </c>
      <c r="O228" s="87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5" t="s">
        <v>139</v>
      </c>
      <c r="AT228" s="215" t="s">
        <v>135</v>
      </c>
      <c r="AU228" s="215" t="s">
        <v>81</v>
      </c>
      <c r="AY228" s="13" t="s">
        <v>134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3" t="s">
        <v>81</v>
      </c>
      <c r="BK228" s="216">
        <f>ROUND(I228*H228,2)</f>
        <v>0</v>
      </c>
      <c r="BL228" s="13" t="s">
        <v>139</v>
      </c>
      <c r="BM228" s="215" t="s">
        <v>400</v>
      </c>
    </row>
    <row r="229" s="11" customFormat="1" ht="25.92" customHeight="1">
      <c r="A229" s="11"/>
      <c r="B229" s="189"/>
      <c r="C229" s="190"/>
      <c r="D229" s="191" t="s">
        <v>72</v>
      </c>
      <c r="E229" s="192" t="s">
        <v>401</v>
      </c>
      <c r="F229" s="192" t="s">
        <v>402</v>
      </c>
      <c r="G229" s="190"/>
      <c r="H229" s="190"/>
      <c r="I229" s="193"/>
      <c r="J229" s="194">
        <f>BK229</f>
        <v>0</v>
      </c>
      <c r="K229" s="190"/>
      <c r="L229" s="195"/>
      <c r="M229" s="196"/>
      <c r="N229" s="197"/>
      <c r="O229" s="197"/>
      <c r="P229" s="198">
        <f>P230</f>
        <v>0</v>
      </c>
      <c r="Q229" s="197"/>
      <c r="R229" s="198">
        <f>R230</f>
        <v>0</v>
      </c>
      <c r="S229" s="197"/>
      <c r="T229" s="199">
        <f>T230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00" t="s">
        <v>81</v>
      </c>
      <c r="AT229" s="201" t="s">
        <v>72</v>
      </c>
      <c r="AU229" s="201" t="s">
        <v>73</v>
      </c>
      <c r="AY229" s="200" t="s">
        <v>134</v>
      </c>
      <c r="BK229" s="202">
        <f>BK230</f>
        <v>0</v>
      </c>
    </row>
    <row r="230" s="2" customFormat="1" ht="14.4" customHeight="1">
      <c r="A230" s="34"/>
      <c r="B230" s="35"/>
      <c r="C230" s="203" t="s">
        <v>269</v>
      </c>
      <c r="D230" s="203" t="s">
        <v>135</v>
      </c>
      <c r="E230" s="204" t="s">
        <v>403</v>
      </c>
      <c r="F230" s="205" t="s">
        <v>404</v>
      </c>
      <c r="G230" s="206" t="s">
        <v>405</v>
      </c>
      <c r="H230" s="207">
        <v>1</v>
      </c>
      <c r="I230" s="208"/>
      <c r="J230" s="209">
        <f>ROUND(I230*H230,2)</f>
        <v>0</v>
      </c>
      <c r="K230" s="210"/>
      <c r="L230" s="40"/>
      <c r="M230" s="211" t="s">
        <v>1</v>
      </c>
      <c r="N230" s="212" t="s">
        <v>38</v>
      </c>
      <c r="O230" s="87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5" t="s">
        <v>139</v>
      </c>
      <c r="AT230" s="215" t="s">
        <v>135</v>
      </c>
      <c r="AU230" s="215" t="s">
        <v>81</v>
      </c>
      <c r="AY230" s="13" t="s">
        <v>134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3" t="s">
        <v>81</v>
      </c>
      <c r="BK230" s="216">
        <f>ROUND(I230*H230,2)</f>
        <v>0</v>
      </c>
      <c r="BL230" s="13" t="s">
        <v>139</v>
      </c>
      <c r="BM230" s="215" t="s">
        <v>406</v>
      </c>
    </row>
    <row r="231" s="11" customFormat="1" ht="25.92" customHeight="1">
      <c r="A231" s="11"/>
      <c r="B231" s="189"/>
      <c r="C231" s="190"/>
      <c r="D231" s="191" t="s">
        <v>72</v>
      </c>
      <c r="E231" s="192" t="s">
        <v>407</v>
      </c>
      <c r="F231" s="192" t="s">
        <v>408</v>
      </c>
      <c r="G231" s="190"/>
      <c r="H231" s="190"/>
      <c r="I231" s="193"/>
      <c r="J231" s="194">
        <f>BK231</f>
        <v>0</v>
      </c>
      <c r="K231" s="190"/>
      <c r="L231" s="195"/>
      <c r="M231" s="196"/>
      <c r="N231" s="197"/>
      <c r="O231" s="197"/>
      <c r="P231" s="198">
        <f>P232</f>
        <v>0</v>
      </c>
      <c r="Q231" s="197"/>
      <c r="R231" s="198">
        <f>R232</f>
        <v>0</v>
      </c>
      <c r="S231" s="197"/>
      <c r="T231" s="199">
        <f>T232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00" t="s">
        <v>83</v>
      </c>
      <c r="AT231" s="201" t="s">
        <v>72</v>
      </c>
      <c r="AU231" s="201" t="s">
        <v>73</v>
      </c>
      <c r="AY231" s="200" t="s">
        <v>134</v>
      </c>
      <c r="BK231" s="202">
        <f>BK232</f>
        <v>0</v>
      </c>
    </row>
    <row r="232" s="2" customFormat="1" ht="24.15" customHeight="1">
      <c r="A232" s="34"/>
      <c r="B232" s="35"/>
      <c r="C232" s="203" t="s">
        <v>409</v>
      </c>
      <c r="D232" s="203" t="s">
        <v>135</v>
      </c>
      <c r="E232" s="204" t="s">
        <v>410</v>
      </c>
      <c r="F232" s="205" t="s">
        <v>411</v>
      </c>
      <c r="G232" s="206" t="s">
        <v>405</v>
      </c>
      <c r="H232" s="207">
        <v>1</v>
      </c>
      <c r="I232" s="208"/>
      <c r="J232" s="209">
        <f>ROUND(I232*H232,2)</f>
        <v>0</v>
      </c>
      <c r="K232" s="210"/>
      <c r="L232" s="40"/>
      <c r="M232" s="211" t="s">
        <v>1</v>
      </c>
      <c r="N232" s="212" t="s">
        <v>38</v>
      </c>
      <c r="O232" s="87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5" t="s">
        <v>163</v>
      </c>
      <c r="AT232" s="215" t="s">
        <v>135</v>
      </c>
      <c r="AU232" s="215" t="s">
        <v>81</v>
      </c>
      <c r="AY232" s="13" t="s">
        <v>134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3" t="s">
        <v>81</v>
      </c>
      <c r="BK232" s="216">
        <f>ROUND(I232*H232,2)</f>
        <v>0</v>
      </c>
      <c r="BL232" s="13" t="s">
        <v>163</v>
      </c>
      <c r="BM232" s="215" t="s">
        <v>412</v>
      </c>
    </row>
    <row r="233" s="11" customFormat="1" ht="25.92" customHeight="1">
      <c r="A233" s="11"/>
      <c r="B233" s="189"/>
      <c r="C233" s="190"/>
      <c r="D233" s="191" t="s">
        <v>72</v>
      </c>
      <c r="E233" s="192" t="s">
        <v>413</v>
      </c>
      <c r="F233" s="192" t="s">
        <v>414</v>
      </c>
      <c r="G233" s="190"/>
      <c r="H233" s="190"/>
      <c r="I233" s="193"/>
      <c r="J233" s="194">
        <f>BK233</f>
        <v>0</v>
      </c>
      <c r="K233" s="190"/>
      <c r="L233" s="195"/>
      <c r="M233" s="196"/>
      <c r="N233" s="197"/>
      <c r="O233" s="197"/>
      <c r="P233" s="198">
        <f>P234</f>
        <v>0</v>
      </c>
      <c r="Q233" s="197"/>
      <c r="R233" s="198">
        <f>R234</f>
        <v>0</v>
      </c>
      <c r="S233" s="197"/>
      <c r="T233" s="199">
        <f>T234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00" t="s">
        <v>81</v>
      </c>
      <c r="AT233" s="201" t="s">
        <v>72</v>
      </c>
      <c r="AU233" s="201" t="s">
        <v>73</v>
      </c>
      <c r="AY233" s="200" t="s">
        <v>134</v>
      </c>
      <c r="BK233" s="202">
        <f>BK234</f>
        <v>0</v>
      </c>
    </row>
    <row r="234" s="2" customFormat="1" ht="24.15" customHeight="1">
      <c r="A234" s="34"/>
      <c r="B234" s="35"/>
      <c r="C234" s="203" t="s">
        <v>273</v>
      </c>
      <c r="D234" s="203" t="s">
        <v>135</v>
      </c>
      <c r="E234" s="204" t="s">
        <v>415</v>
      </c>
      <c r="F234" s="205" t="s">
        <v>416</v>
      </c>
      <c r="G234" s="206" t="s">
        <v>405</v>
      </c>
      <c r="H234" s="207">
        <v>1</v>
      </c>
      <c r="I234" s="208"/>
      <c r="J234" s="209">
        <f>ROUND(I234*H234,2)</f>
        <v>0</v>
      </c>
      <c r="K234" s="210"/>
      <c r="L234" s="40"/>
      <c r="M234" s="211" t="s">
        <v>1</v>
      </c>
      <c r="N234" s="212" t="s">
        <v>38</v>
      </c>
      <c r="O234" s="87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5" t="s">
        <v>139</v>
      </c>
      <c r="AT234" s="215" t="s">
        <v>135</v>
      </c>
      <c r="AU234" s="215" t="s">
        <v>81</v>
      </c>
      <c r="AY234" s="13" t="s">
        <v>134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3" t="s">
        <v>81</v>
      </c>
      <c r="BK234" s="216">
        <f>ROUND(I234*H234,2)</f>
        <v>0</v>
      </c>
      <c r="BL234" s="13" t="s">
        <v>139</v>
      </c>
      <c r="BM234" s="215" t="s">
        <v>417</v>
      </c>
    </row>
    <row r="235" s="11" customFormat="1" ht="25.92" customHeight="1">
      <c r="A235" s="11"/>
      <c r="B235" s="189"/>
      <c r="C235" s="190"/>
      <c r="D235" s="191" t="s">
        <v>72</v>
      </c>
      <c r="E235" s="192" t="s">
        <v>418</v>
      </c>
      <c r="F235" s="192" t="s">
        <v>419</v>
      </c>
      <c r="G235" s="190"/>
      <c r="H235" s="190"/>
      <c r="I235" s="193"/>
      <c r="J235" s="194">
        <f>BK235</f>
        <v>0</v>
      </c>
      <c r="K235" s="190"/>
      <c r="L235" s="195"/>
      <c r="M235" s="196"/>
      <c r="N235" s="197"/>
      <c r="O235" s="197"/>
      <c r="P235" s="198">
        <f>P236</f>
        <v>0</v>
      </c>
      <c r="Q235" s="197"/>
      <c r="R235" s="198">
        <f>R236</f>
        <v>0</v>
      </c>
      <c r="S235" s="197"/>
      <c r="T235" s="199">
        <f>T236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200" t="s">
        <v>81</v>
      </c>
      <c r="AT235" s="201" t="s">
        <v>72</v>
      </c>
      <c r="AU235" s="201" t="s">
        <v>73</v>
      </c>
      <c r="AY235" s="200" t="s">
        <v>134</v>
      </c>
      <c r="BK235" s="202">
        <f>BK236</f>
        <v>0</v>
      </c>
    </row>
    <row r="236" s="2" customFormat="1" ht="14.4" customHeight="1">
      <c r="A236" s="34"/>
      <c r="B236" s="35"/>
      <c r="C236" s="203" t="s">
        <v>420</v>
      </c>
      <c r="D236" s="203" t="s">
        <v>135</v>
      </c>
      <c r="E236" s="204" t="s">
        <v>421</v>
      </c>
      <c r="F236" s="205" t="s">
        <v>422</v>
      </c>
      <c r="G236" s="206" t="s">
        <v>405</v>
      </c>
      <c r="H236" s="207">
        <v>1</v>
      </c>
      <c r="I236" s="208"/>
      <c r="J236" s="209">
        <f>ROUND(I236*H236,2)</f>
        <v>0</v>
      </c>
      <c r="K236" s="210"/>
      <c r="L236" s="40"/>
      <c r="M236" s="211" t="s">
        <v>1</v>
      </c>
      <c r="N236" s="212" t="s">
        <v>38</v>
      </c>
      <c r="O236" s="87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5" t="s">
        <v>139</v>
      </c>
      <c r="AT236" s="215" t="s">
        <v>135</v>
      </c>
      <c r="AU236" s="215" t="s">
        <v>81</v>
      </c>
      <c r="AY236" s="13" t="s">
        <v>134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3" t="s">
        <v>81</v>
      </c>
      <c r="BK236" s="216">
        <f>ROUND(I236*H236,2)</f>
        <v>0</v>
      </c>
      <c r="BL236" s="13" t="s">
        <v>139</v>
      </c>
      <c r="BM236" s="215" t="s">
        <v>423</v>
      </c>
    </row>
    <row r="237" s="11" customFormat="1" ht="25.92" customHeight="1">
      <c r="A237" s="11"/>
      <c r="B237" s="189"/>
      <c r="C237" s="190"/>
      <c r="D237" s="191" t="s">
        <v>72</v>
      </c>
      <c r="E237" s="192" t="s">
        <v>424</v>
      </c>
      <c r="F237" s="192" t="s">
        <v>425</v>
      </c>
      <c r="G237" s="190"/>
      <c r="H237" s="190"/>
      <c r="I237" s="193"/>
      <c r="J237" s="194">
        <f>BK237</f>
        <v>0</v>
      </c>
      <c r="K237" s="190"/>
      <c r="L237" s="195"/>
      <c r="M237" s="196"/>
      <c r="N237" s="197"/>
      <c r="O237" s="197"/>
      <c r="P237" s="198">
        <f>SUM(P238:P239)</f>
        <v>0</v>
      </c>
      <c r="Q237" s="197"/>
      <c r="R237" s="198">
        <f>SUM(R238:R239)</f>
        <v>0</v>
      </c>
      <c r="S237" s="197"/>
      <c r="T237" s="199">
        <f>SUM(T238:T239)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200" t="s">
        <v>83</v>
      </c>
      <c r="AT237" s="201" t="s">
        <v>72</v>
      </c>
      <c r="AU237" s="201" t="s">
        <v>73</v>
      </c>
      <c r="AY237" s="200" t="s">
        <v>134</v>
      </c>
      <c r="BK237" s="202">
        <f>SUM(BK238:BK239)</f>
        <v>0</v>
      </c>
    </row>
    <row r="238" s="2" customFormat="1" ht="14.4" customHeight="1">
      <c r="A238" s="34"/>
      <c r="B238" s="35"/>
      <c r="C238" s="203" t="s">
        <v>276</v>
      </c>
      <c r="D238" s="203" t="s">
        <v>135</v>
      </c>
      <c r="E238" s="204" t="s">
        <v>426</v>
      </c>
      <c r="F238" s="205" t="s">
        <v>427</v>
      </c>
      <c r="G238" s="206" t="s">
        <v>283</v>
      </c>
      <c r="H238" s="207">
        <v>2</v>
      </c>
      <c r="I238" s="208"/>
      <c r="J238" s="209">
        <f>ROUND(I238*H238,2)</f>
        <v>0</v>
      </c>
      <c r="K238" s="210"/>
      <c r="L238" s="40"/>
      <c r="M238" s="211" t="s">
        <v>1</v>
      </c>
      <c r="N238" s="212" t="s">
        <v>38</v>
      </c>
      <c r="O238" s="87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5" t="s">
        <v>163</v>
      </c>
      <c r="AT238" s="215" t="s">
        <v>135</v>
      </c>
      <c r="AU238" s="215" t="s">
        <v>81</v>
      </c>
      <c r="AY238" s="13" t="s">
        <v>134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3" t="s">
        <v>81</v>
      </c>
      <c r="BK238" s="216">
        <f>ROUND(I238*H238,2)</f>
        <v>0</v>
      </c>
      <c r="BL238" s="13" t="s">
        <v>163</v>
      </c>
      <c r="BM238" s="215" t="s">
        <v>428</v>
      </c>
    </row>
    <row r="239" s="2" customFormat="1" ht="14.4" customHeight="1">
      <c r="A239" s="34"/>
      <c r="B239" s="35"/>
      <c r="C239" s="203" t="s">
        <v>429</v>
      </c>
      <c r="D239" s="203" t="s">
        <v>135</v>
      </c>
      <c r="E239" s="204" t="s">
        <v>430</v>
      </c>
      <c r="F239" s="205" t="s">
        <v>431</v>
      </c>
      <c r="G239" s="206" t="s">
        <v>432</v>
      </c>
      <c r="H239" s="217"/>
      <c r="I239" s="208"/>
      <c r="J239" s="209">
        <f>ROUND(I239*H239,2)</f>
        <v>0</v>
      </c>
      <c r="K239" s="210"/>
      <c r="L239" s="40"/>
      <c r="M239" s="211" t="s">
        <v>1</v>
      </c>
      <c r="N239" s="212" t="s">
        <v>38</v>
      </c>
      <c r="O239" s="87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5" t="s">
        <v>163</v>
      </c>
      <c r="AT239" s="215" t="s">
        <v>135</v>
      </c>
      <c r="AU239" s="215" t="s">
        <v>81</v>
      </c>
      <c r="AY239" s="13" t="s">
        <v>134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3" t="s">
        <v>81</v>
      </c>
      <c r="BK239" s="216">
        <f>ROUND(I239*H239,2)</f>
        <v>0</v>
      </c>
      <c r="BL239" s="13" t="s">
        <v>163</v>
      </c>
      <c r="BM239" s="215" t="s">
        <v>433</v>
      </c>
    </row>
    <row r="240" s="11" customFormat="1" ht="25.92" customHeight="1">
      <c r="A240" s="11"/>
      <c r="B240" s="189"/>
      <c r="C240" s="190"/>
      <c r="D240" s="191" t="s">
        <v>72</v>
      </c>
      <c r="E240" s="192" t="s">
        <v>434</v>
      </c>
      <c r="F240" s="192" t="s">
        <v>435</v>
      </c>
      <c r="G240" s="190"/>
      <c r="H240" s="190"/>
      <c r="I240" s="193"/>
      <c r="J240" s="194">
        <f>BK240</f>
        <v>0</v>
      </c>
      <c r="K240" s="190"/>
      <c r="L240" s="195"/>
      <c r="M240" s="196"/>
      <c r="N240" s="197"/>
      <c r="O240" s="197"/>
      <c r="P240" s="198">
        <f>P241</f>
        <v>0</v>
      </c>
      <c r="Q240" s="197"/>
      <c r="R240" s="198">
        <f>R241</f>
        <v>0</v>
      </c>
      <c r="S240" s="197"/>
      <c r="T240" s="199">
        <f>T241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00" t="s">
        <v>83</v>
      </c>
      <c r="AT240" s="201" t="s">
        <v>72</v>
      </c>
      <c r="AU240" s="201" t="s">
        <v>73</v>
      </c>
      <c r="AY240" s="200" t="s">
        <v>134</v>
      </c>
      <c r="BK240" s="202">
        <f>BK241</f>
        <v>0</v>
      </c>
    </row>
    <row r="241" s="2" customFormat="1" ht="14.4" customHeight="1">
      <c r="A241" s="34"/>
      <c r="B241" s="35"/>
      <c r="C241" s="203" t="s">
        <v>280</v>
      </c>
      <c r="D241" s="203" t="s">
        <v>135</v>
      </c>
      <c r="E241" s="204" t="s">
        <v>436</v>
      </c>
      <c r="F241" s="205" t="s">
        <v>437</v>
      </c>
      <c r="G241" s="206" t="s">
        <v>233</v>
      </c>
      <c r="H241" s="207">
        <v>1</v>
      </c>
      <c r="I241" s="208"/>
      <c r="J241" s="209">
        <f>ROUND(I241*H241,2)</f>
        <v>0</v>
      </c>
      <c r="K241" s="210"/>
      <c r="L241" s="40"/>
      <c r="M241" s="211" t="s">
        <v>1</v>
      </c>
      <c r="N241" s="212" t="s">
        <v>38</v>
      </c>
      <c r="O241" s="8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163</v>
      </c>
      <c r="AT241" s="215" t="s">
        <v>135</v>
      </c>
      <c r="AU241" s="215" t="s">
        <v>81</v>
      </c>
      <c r="AY241" s="13" t="s">
        <v>134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3" t="s">
        <v>81</v>
      </c>
      <c r="BK241" s="216">
        <f>ROUND(I241*H241,2)</f>
        <v>0</v>
      </c>
      <c r="BL241" s="13" t="s">
        <v>163</v>
      </c>
      <c r="BM241" s="215" t="s">
        <v>438</v>
      </c>
    </row>
    <row r="242" s="11" customFormat="1" ht="25.92" customHeight="1">
      <c r="A242" s="11"/>
      <c r="B242" s="189"/>
      <c r="C242" s="190"/>
      <c r="D242" s="191" t="s">
        <v>72</v>
      </c>
      <c r="E242" s="192" t="s">
        <v>439</v>
      </c>
      <c r="F242" s="192" t="s">
        <v>440</v>
      </c>
      <c r="G242" s="190"/>
      <c r="H242" s="190"/>
      <c r="I242" s="193"/>
      <c r="J242" s="194">
        <f>BK242</f>
        <v>0</v>
      </c>
      <c r="K242" s="190"/>
      <c r="L242" s="195"/>
      <c r="M242" s="196"/>
      <c r="N242" s="197"/>
      <c r="O242" s="197"/>
      <c r="P242" s="198">
        <f>SUM(P243:P246)</f>
        <v>0</v>
      </c>
      <c r="Q242" s="197"/>
      <c r="R242" s="198">
        <f>SUM(R243:R246)</f>
        <v>0</v>
      </c>
      <c r="S242" s="197"/>
      <c r="T242" s="199">
        <f>SUM(T243:T246)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200" t="s">
        <v>83</v>
      </c>
      <c r="AT242" s="201" t="s">
        <v>72</v>
      </c>
      <c r="AU242" s="201" t="s">
        <v>73</v>
      </c>
      <c r="AY242" s="200" t="s">
        <v>134</v>
      </c>
      <c r="BK242" s="202">
        <f>SUM(BK243:BK246)</f>
        <v>0</v>
      </c>
    </row>
    <row r="243" s="2" customFormat="1" ht="14.4" customHeight="1">
      <c r="A243" s="34"/>
      <c r="B243" s="35"/>
      <c r="C243" s="203" t="s">
        <v>441</v>
      </c>
      <c r="D243" s="203" t="s">
        <v>135</v>
      </c>
      <c r="E243" s="204" t="s">
        <v>442</v>
      </c>
      <c r="F243" s="205" t="s">
        <v>443</v>
      </c>
      <c r="G243" s="206" t="s">
        <v>138</v>
      </c>
      <c r="H243" s="207">
        <v>247.09999999999999</v>
      </c>
      <c r="I243" s="208"/>
      <c r="J243" s="209">
        <f>ROUND(I243*H243,2)</f>
        <v>0</v>
      </c>
      <c r="K243" s="210"/>
      <c r="L243" s="40"/>
      <c r="M243" s="211" t="s">
        <v>1</v>
      </c>
      <c r="N243" s="212" t="s">
        <v>38</v>
      </c>
      <c r="O243" s="87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5" t="s">
        <v>163</v>
      </c>
      <c r="AT243" s="215" t="s">
        <v>135</v>
      </c>
      <c r="AU243" s="215" t="s">
        <v>81</v>
      </c>
      <c r="AY243" s="13" t="s">
        <v>134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3" t="s">
        <v>81</v>
      </c>
      <c r="BK243" s="216">
        <f>ROUND(I243*H243,2)</f>
        <v>0</v>
      </c>
      <c r="BL243" s="13" t="s">
        <v>163</v>
      </c>
      <c r="BM243" s="215" t="s">
        <v>444</v>
      </c>
    </row>
    <row r="244" s="2" customFormat="1" ht="24.15" customHeight="1">
      <c r="A244" s="34"/>
      <c r="B244" s="35"/>
      <c r="C244" s="203" t="s">
        <v>284</v>
      </c>
      <c r="D244" s="203" t="s">
        <v>135</v>
      </c>
      <c r="E244" s="204" t="s">
        <v>445</v>
      </c>
      <c r="F244" s="205" t="s">
        <v>446</v>
      </c>
      <c r="G244" s="206" t="s">
        <v>138</v>
      </c>
      <c r="H244" s="207">
        <v>247.09999999999999</v>
      </c>
      <c r="I244" s="208"/>
      <c r="J244" s="209">
        <f>ROUND(I244*H244,2)</f>
        <v>0</v>
      </c>
      <c r="K244" s="210"/>
      <c r="L244" s="40"/>
      <c r="M244" s="211" t="s">
        <v>1</v>
      </c>
      <c r="N244" s="212" t="s">
        <v>38</v>
      </c>
      <c r="O244" s="87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5" t="s">
        <v>163</v>
      </c>
      <c r="AT244" s="215" t="s">
        <v>135</v>
      </c>
      <c r="AU244" s="215" t="s">
        <v>81</v>
      </c>
      <c r="AY244" s="13" t="s">
        <v>134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3" t="s">
        <v>81</v>
      </c>
      <c r="BK244" s="216">
        <f>ROUND(I244*H244,2)</f>
        <v>0</v>
      </c>
      <c r="BL244" s="13" t="s">
        <v>163</v>
      </c>
      <c r="BM244" s="215" t="s">
        <v>447</v>
      </c>
    </row>
    <row r="245" s="2" customFormat="1" ht="14.4" customHeight="1">
      <c r="A245" s="34"/>
      <c r="B245" s="35"/>
      <c r="C245" s="203" t="s">
        <v>448</v>
      </c>
      <c r="D245" s="203" t="s">
        <v>135</v>
      </c>
      <c r="E245" s="204" t="s">
        <v>449</v>
      </c>
      <c r="F245" s="205" t="s">
        <v>450</v>
      </c>
      <c r="G245" s="206" t="s">
        <v>138</v>
      </c>
      <c r="H245" s="207">
        <v>300</v>
      </c>
      <c r="I245" s="208"/>
      <c r="J245" s="209">
        <f>ROUND(I245*H245,2)</f>
        <v>0</v>
      </c>
      <c r="K245" s="210"/>
      <c r="L245" s="40"/>
      <c r="M245" s="211" t="s">
        <v>1</v>
      </c>
      <c r="N245" s="212" t="s">
        <v>38</v>
      </c>
      <c r="O245" s="87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5" t="s">
        <v>163</v>
      </c>
      <c r="AT245" s="215" t="s">
        <v>135</v>
      </c>
      <c r="AU245" s="215" t="s">
        <v>81</v>
      </c>
      <c r="AY245" s="13" t="s">
        <v>134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3" t="s">
        <v>81</v>
      </c>
      <c r="BK245" s="216">
        <f>ROUND(I245*H245,2)</f>
        <v>0</v>
      </c>
      <c r="BL245" s="13" t="s">
        <v>163</v>
      </c>
      <c r="BM245" s="215" t="s">
        <v>451</v>
      </c>
    </row>
    <row r="246" s="2" customFormat="1" ht="14.4" customHeight="1">
      <c r="A246" s="34"/>
      <c r="B246" s="35"/>
      <c r="C246" s="203" t="s">
        <v>288</v>
      </c>
      <c r="D246" s="203" t="s">
        <v>135</v>
      </c>
      <c r="E246" s="204" t="s">
        <v>452</v>
      </c>
      <c r="F246" s="205" t="s">
        <v>453</v>
      </c>
      <c r="G246" s="206" t="s">
        <v>432</v>
      </c>
      <c r="H246" s="217"/>
      <c r="I246" s="208"/>
      <c r="J246" s="209">
        <f>ROUND(I246*H246,2)</f>
        <v>0</v>
      </c>
      <c r="K246" s="210"/>
      <c r="L246" s="40"/>
      <c r="M246" s="211" t="s">
        <v>1</v>
      </c>
      <c r="N246" s="212" t="s">
        <v>38</v>
      </c>
      <c r="O246" s="87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5" t="s">
        <v>163</v>
      </c>
      <c r="AT246" s="215" t="s">
        <v>135</v>
      </c>
      <c r="AU246" s="215" t="s">
        <v>81</v>
      </c>
      <c r="AY246" s="13" t="s">
        <v>134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3" t="s">
        <v>81</v>
      </c>
      <c r="BK246" s="216">
        <f>ROUND(I246*H246,2)</f>
        <v>0</v>
      </c>
      <c r="BL246" s="13" t="s">
        <v>163</v>
      </c>
      <c r="BM246" s="215" t="s">
        <v>454</v>
      </c>
    </row>
    <row r="247" s="11" customFormat="1" ht="25.92" customHeight="1">
      <c r="A247" s="11"/>
      <c r="B247" s="189"/>
      <c r="C247" s="190"/>
      <c r="D247" s="191" t="s">
        <v>72</v>
      </c>
      <c r="E247" s="192" t="s">
        <v>455</v>
      </c>
      <c r="F247" s="192" t="s">
        <v>456</v>
      </c>
      <c r="G247" s="190"/>
      <c r="H247" s="190"/>
      <c r="I247" s="193"/>
      <c r="J247" s="194">
        <f>BK247</f>
        <v>0</v>
      </c>
      <c r="K247" s="190"/>
      <c r="L247" s="195"/>
      <c r="M247" s="196"/>
      <c r="N247" s="197"/>
      <c r="O247" s="197"/>
      <c r="P247" s="198">
        <f>SUM(P248:P252)</f>
        <v>0</v>
      </c>
      <c r="Q247" s="197"/>
      <c r="R247" s="198">
        <f>SUM(R248:R252)</f>
        <v>0</v>
      </c>
      <c r="S247" s="197"/>
      <c r="T247" s="199">
        <f>SUM(T248:T252)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00" t="s">
        <v>83</v>
      </c>
      <c r="AT247" s="201" t="s">
        <v>72</v>
      </c>
      <c r="AU247" s="201" t="s">
        <v>73</v>
      </c>
      <c r="AY247" s="200" t="s">
        <v>134</v>
      </c>
      <c r="BK247" s="202">
        <f>SUM(BK248:BK252)</f>
        <v>0</v>
      </c>
    </row>
    <row r="248" s="2" customFormat="1" ht="14.4" customHeight="1">
      <c r="A248" s="34"/>
      <c r="B248" s="35"/>
      <c r="C248" s="203" t="s">
        <v>457</v>
      </c>
      <c r="D248" s="203" t="s">
        <v>135</v>
      </c>
      <c r="E248" s="204" t="s">
        <v>458</v>
      </c>
      <c r="F248" s="205" t="s">
        <v>459</v>
      </c>
      <c r="G248" s="206" t="s">
        <v>138</v>
      </c>
      <c r="H248" s="207">
        <v>558</v>
      </c>
      <c r="I248" s="208"/>
      <c r="J248" s="209">
        <f>ROUND(I248*H248,2)</f>
        <v>0</v>
      </c>
      <c r="K248" s="210"/>
      <c r="L248" s="40"/>
      <c r="M248" s="211" t="s">
        <v>1</v>
      </c>
      <c r="N248" s="212" t="s">
        <v>38</v>
      </c>
      <c r="O248" s="87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5" t="s">
        <v>163</v>
      </c>
      <c r="AT248" s="215" t="s">
        <v>135</v>
      </c>
      <c r="AU248" s="215" t="s">
        <v>81</v>
      </c>
      <c r="AY248" s="13" t="s">
        <v>134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3" t="s">
        <v>81</v>
      </c>
      <c r="BK248" s="216">
        <f>ROUND(I248*H248,2)</f>
        <v>0</v>
      </c>
      <c r="BL248" s="13" t="s">
        <v>163</v>
      </c>
      <c r="BM248" s="215" t="s">
        <v>460</v>
      </c>
    </row>
    <row r="249" s="2" customFormat="1" ht="14.4" customHeight="1">
      <c r="A249" s="34"/>
      <c r="B249" s="35"/>
      <c r="C249" s="203" t="s">
        <v>291</v>
      </c>
      <c r="D249" s="203" t="s">
        <v>135</v>
      </c>
      <c r="E249" s="204" t="s">
        <v>461</v>
      </c>
      <c r="F249" s="205" t="s">
        <v>462</v>
      </c>
      <c r="G249" s="206" t="s">
        <v>138</v>
      </c>
      <c r="H249" s="207">
        <v>139.69999999999999</v>
      </c>
      <c r="I249" s="208"/>
      <c r="J249" s="209">
        <f>ROUND(I249*H249,2)</f>
        <v>0</v>
      </c>
      <c r="K249" s="210"/>
      <c r="L249" s="40"/>
      <c r="M249" s="211" t="s">
        <v>1</v>
      </c>
      <c r="N249" s="212" t="s">
        <v>38</v>
      </c>
      <c r="O249" s="87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5" t="s">
        <v>163</v>
      </c>
      <c r="AT249" s="215" t="s">
        <v>135</v>
      </c>
      <c r="AU249" s="215" t="s">
        <v>81</v>
      </c>
      <c r="AY249" s="13" t="s">
        <v>134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3" t="s">
        <v>81</v>
      </c>
      <c r="BK249" s="216">
        <f>ROUND(I249*H249,2)</f>
        <v>0</v>
      </c>
      <c r="BL249" s="13" t="s">
        <v>163</v>
      </c>
      <c r="BM249" s="215" t="s">
        <v>463</v>
      </c>
    </row>
    <row r="250" s="2" customFormat="1" ht="14.4" customHeight="1">
      <c r="A250" s="34"/>
      <c r="B250" s="35"/>
      <c r="C250" s="203" t="s">
        <v>464</v>
      </c>
      <c r="D250" s="203" t="s">
        <v>135</v>
      </c>
      <c r="E250" s="204" t="s">
        <v>465</v>
      </c>
      <c r="F250" s="205" t="s">
        <v>466</v>
      </c>
      <c r="G250" s="206" t="s">
        <v>138</v>
      </c>
      <c r="H250" s="207">
        <v>139.69999999999999</v>
      </c>
      <c r="I250" s="208"/>
      <c r="J250" s="209">
        <f>ROUND(I250*H250,2)</f>
        <v>0</v>
      </c>
      <c r="K250" s="210"/>
      <c r="L250" s="40"/>
      <c r="M250" s="211" t="s">
        <v>1</v>
      </c>
      <c r="N250" s="212" t="s">
        <v>38</v>
      </c>
      <c r="O250" s="87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5" t="s">
        <v>163</v>
      </c>
      <c r="AT250" s="215" t="s">
        <v>135</v>
      </c>
      <c r="AU250" s="215" t="s">
        <v>81</v>
      </c>
      <c r="AY250" s="13" t="s">
        <v>134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3" t="s">
        <v>81</v>
      </c>
      <c r="BK250" s="216">
        <f>ROUND(I250*H250,2)</f>
        <v>0</v>
      </c>
      <c r="BL250" s="13" t="s">
        <v>163</v>
      </c>
      <c r="BM250" s="215" t="s">
        <v>467</v>
      </c>
    </row>
    <row r="251" s="2" customFormat="1" ht="14.4" customHeight="1">
      <c r="A251" s="34"/>
      <c r="B251" s="35"/>
      <c r="C251" s="203" t="s">
        <v>295</v>
      </c>
      <c r="D251" s="203" t="s">
        <v>135</v>
      </c>
      <c r="E251" s="204" t="s">
        <v>468</v>
      </c>
      <c r="F251" s="205" t="s">
        <v>469</v>
      </c>
      <c r="G251" s="206" t="s">
        <v>201</v>
      </c>
      <c r="H251" s="207">
        <v>55</v>
      </c>
      <c r="I251" s="208"/>
      <c r="J251" s="209">
        <f>ROUND(I251*H251,2)</f>
        <v>0</v>
      </c>
      <c r="K251" s="210"/>
      <c r="L251" s="40"/>
      <c r="M251" s="211" t="s">
        <v>1</v>
      </c>
      <c r="N251" s="212" t="s">
        <v>38</v>
      </c>
      <c r="O251" s="87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5" t="s">
        <v>163</v>
      </c>
      <c r="AT251" s="215" t="s">
        <v>135</v>
      </c>
      <c r="AU251" s="215" t="s">
        <v>81</v>
      </c>
      <c r="AY251" s="13" t="s">
        <v>134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3" t="s">
        <v>81</v>
      </c>
      <c r="BK251" s="216">
        <f>ROUND(I251*H251,2)</f>
        <v>0</v>
      </c>
      <c r="BL251" s="13" t="s">
        <v>163</v>
      </c>
      <c r="BM251" s="215" t="s">
        <v>470</v>
      </c>
    </row>
    <row r="252" s="2" customFormat="1" ht="14.4" customHeight="1">
      <c r="A252" s="34"/>
      <c r="B252" s="35"/>
      <c r="C252" s="203" t="s">
        <v>471</v>
      </c>
      <c r="D252" s="203" t="s">
        <v>135</v>
      </c>
      <c r="E252" s="204" t="s">
        <v>472</v>
      </c>
      <c r="F252" s="205" t="s">
        <v>473</v>
      </c>
      <c r="G252" s="206" t="s">
        <v>432</v>
      </c>
      <c r="H252" s="217"/>
      <c r="I252" s="208"/>
      <c r="J252" s="209">
        <f>ROUND(I252*H252,2)</f>
        <v>0</v>
      </c>
      <c r="K252" s="210"/>
      <c r="L252" s="40"/>
      <c r="M252" s="211" t="s">
        <v>1</v>
      </c>
      <c r="N252" s="212" t="s">
        <v>38</v>
      </c>
      <c r="O252" s="87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5" t="s">
        <v>163</v>
      </c>
      <c r="AT252" s="215" t="s">
        <v>135</v>
      </c>
      <c r="AU252" s="215" t="s">
        <v>81</v>
      </c>
      <c r="AY252" s="13" t="s">
        <v>134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3" t="s">
        <v>81</v>
      </c>
      <c r="BK252" s="216">
        <f>ROUND(I252*H252,2)</f>
        <v>0</v>
      </c>
      <c r="BL252" s="13" t="s">
        <v>163</v>
      </c>
      <c r="BM252" s="215" t="s">
        <v>474</v>
      </c>
    </row>
    <row r="253" s="11" customFormat="1" ht="25.92" customHeight="1">
      <c r="A253" s="11"/>
      <c r="B253" s="189"/>
      <c r="C253" s="190"/>
      <c r="D253" s="191" t="s">
        <v>72</v>
      </c>
      <c r="E253" s="192" t="s">
        <v>475</v>
      </c>
      <c r="F253" s="192" t="s">
        <v>476</v>
      </c>
      <c r="G253" s="190"/>
      <c r="H253" s="190"/>
      <c r="I253" s="193"/>
      <c r="J253" s="194">
        <f>BK253</f>
        <v>0</v>
      </c>
      <c r="K253" s="190"/>
      <c r="L253" s="195"/>
      <c r="M253" s="196"/>
      <c r="N253" s="197"/>
      <c r="O253" s="197"/>
      <c r="P253" s="198">
        <f>SUM(P254:P256)</f>
        <v>0</v>
      </c>
      <c r="Q253" s="197"/>
      <c r="R253" s="198">
        <f>SUM(R254:R256)</f>
        <v>0</v>
      </c>
      <c r="S253" s="197"/>
      <c r="T253" s="199">
        <f>SUM(T254:T256)</f>
        <v>0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R253" s="200" t="s">
        <v>83</v>
      </c>
      <c r="AT253" s="201" t="s">
        <v>72</v>
      </c>
      <c r="AU253" s="201" t="s">
        <v>73</v>
      </c>
      <c r="AY253" s="200" t="s">
        <v>134</v>
      </c>
      <c r="BK253" s="202">
        <f>SUM(BK254:BK256)</f>
        <v>0</v>
      </c>
    </row>
    <row r="254" s="2" customFormat="1" ht="14.4" customHeight="1">
      <c r="A254" s="34"/>
      <c r="B254" s="35"/>
      <c r="C254" s="203" t="s">
        <v>298</v>
      </c>
      <c r="D254" s="203" t="s">
        <v>135</v>
      </c>
      <c r="E254" s="204" t="s">
        <v>477</v>
      </c>
      <c r="F254" s="205" t="s">
        <v>478</v>
      </c>
      <c r="G254" s="206" t="s">
        <v>138</v>
      </c>
      <c r="H254" s="207">
        <v>258.19999999999999</v>
      </c>
      <c r="I254" s="208"/>
      <c r="J254" s="209">
        <f>ROUND(I254*H254,2)</f>
        <v>0</v>
      </c>
      <c r="K254" s="210"/>
      <c r="L254" s="40"/>
      <c r="M254" s="211" t="s">
        <v>1</v>
      </c>
      <c r="N254" s="212" t="s">
        <v>38</v>
      </c>
      <c r="O254" s="87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5" t="s">
        <v>163</v>
      </c>
      <c r="AT254" s="215" t="s">
        <v>135</v>
      </c>
      <c r="AU254" s="215" t="s">
        <v>81</v>
      </c>
      <c r="AY254" s="13" t="s">
        <v>134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3" t="s">
        <v>81</v>
      </c>
      <c r="BK254" s="216">
        <f>ROUND(I254*H254,2)</f>
        <v>0</v>
      </c>
      <c r="BL254" s="13" t="s">
        <v>163</v>
      </c>
      <c r="BM254" s="215" t="s">
        <v>479</v>
      </c>
    </row>
    <row r="255" s="2" customFormat="1" ht="14.4" customHeight="1">
      <c r="A255" s="34"/>
      <c r="B255" s="35"/>
      <c r="C255" s="203" t="s">
        <v>480</v>
      </c>
      <c r="D255" s="203" t="s">
        <v>135</v>
      </c>
      <c r="E255" s="204" t="s">
        <v>481</v>
      </c>
      <c r="F255" s="205" t="s">
        <v>482</v>
      </c>
      <c r="G255" s="206" t="s">
        <v>201</v>
      </c>
      <c r="H255" s="207">
        <v>205</v>
      </c>
      <c r="I255" s="208"/>
      <c r="J255" s="209">
        <f>ROUND(I255*H255,2)</f>
        <v>0</v>
      </c>
      <c r="K255" s="210"/>
      <c r="L255" s="40"/>
      <c r="M255" s="211" t="s">
        <v>1</v>
      </c>
      <c r="N255" s="212" t="s">
        <v>38</v>
      </c>
      <c r="O255" s="87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5" t="s">
        <v>163</v>
      </c>
      <c r="AT255" s="215" t="s">
        <v>135</v>
      </c>
      <c r="AU255" s="215" t="s">
        <v>81</v>
      </c>
      <c r="AY255" s="13" t="s">
        <v>134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3" t="s">
        <v>81</v>
      </c>
      <c r="BK255" s="216">
        <f>ROUND(I255*H255,2)</f>
        <v>0</v>
      </c>
      <c r="BL255" s="13" t="s">
        <v>163</v>
      </c>
      <c r="BM255" s="215" t="s">
        <v>483</v>
      </c>
    </row>
    <row r="256" s="2" customFormat="1" ht="14.4" customHeight="1">
      <c r="A256" s="34"/>
      <c r="B256" s="35"/>
      <c r="C256" s="203" t="s">
        <v>302</v>
      </c>
      <c r="D256" s="203" t="s">
        <v>135</v>
      </c>
      <c r="E256" s="204" t="s">
        <v>484</v>
      </c>
      <c r="F256" s="205" t="s">
        <v>485</v>
      </c>
      <c r="G256" s="206" t="s">
        <v>432</v>
      </c>
      <c r="H256" s="217"/>
      <c r="I256" s="208"/>
      <c r="J256" s="209">
        <f>ROUND(I256*H256,2)</f>
        <v>0</v>
      </c>
      <c r="K256" s="210"/>
      <c r="L256" s="40"/>
      <c r="M256" s="211" t="s">
        <v>1</v>
      </c>
      <c r="N256" s="212" t="s">
        <v>38</v>
      </c>
      <c r="O256" s="87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5" t="s">
        <v>163</v>
      </c>
      <c r="AT256" s="215" t="s">
        <v>135</v>
      </c>
      <c r="AU256" s="215" t="s">
        <v>81</v>
      </c>
      <c r="AY256" s="13" t="s">
        <v>134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3" t="s">
        <v>81</v>
      </c>
      <c r="BK256" s="216">
        <f>ROUND(I256*H256,2)</f>
        <v>0</v>
      </c>
      <c r="BL256" s="13" t="s">
        <v>163</v>
      </c>
      <c r="BM256" s="215" t="s">
        <v>486</v>
      </c>
    </row>
    <row r="257" s="11" customFormat="1" ht="25.92" customHeight="1">
      <c r="A257" s="11"/>
      <c r="B257" s="189"/>
      <c r="C257" s="190"/>
      <c r="D257" s="191" t="s">
        <v>72</v>
      </c>
      <c r="E257" s="192" t="s">
        <v>487</v>
      </c>
      <c r="F257" s="192" t="s">
        <v>488</v>
      </c>
      <c r="G257" s="190"/>
      <c r="H257" s="190"/>
      <c r="I257" s="193"/>
      <c r="J257" s="194">
        <f>BK257</f>
        <v>0</v>
      </c>
      <c r="K257" s="190"/>
      <c r="L257" s="195"/>
      <c r="M257" s="196"/>
      <c r="N257" s="197"/>
      <c r="O257" s="197"/>
      <c r="P257" s="198">
        <f>SUM(P258:P259)</f>
        <v>0</v>
      </c>
      <c r="Q257" s="197"/>
      <c r="R257" s="198">
        <f>SUM(R258:R259)</f>
        <v>0</v>
      </c>
      <c r="S257" s="197"/>
      <c r="T257" s="199">
        <f>SUM(T258:T259)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00" t="s">
        <v>83</v>
      </c>
      <c r="AT257" s="201" t="s">
        <v>72</v>
      </c>
      <c r="AU257" s="201" t="s">
        <v>73</v>
      </c>
      <c r="AY257" s="200" t="s">
        <v>134</v>
      </c>
      <c r="BK257" s="202">
        <f>SUM(BK258:BK259)</f>
        <v>0</v>
      </c>
    </row>
    <row r="258" s="2" customFormat="1" ht="14.4" customHeight="1">
      <c r="A258" s="34"/>
      <c r="B258" s="35"/>
      <c r="C258" s="203" t="s">
        <v>489</v>
      </c>
      <c r="D258" s="203" t="s">
        <v>135</v>
      </c>
      <c r="E258" s="204" t="s">
        <v>490</v>
      </c>
      <c r="F258" s="205" t="s">
        <v>491</v>
      </c>
      <c r="G258" s="206" t="s">
        <v>138</v>
      </c>
      <c r="H258" s="207">
        <v>583.10000000000002</v>
      </c>
      <c r="I258" s="208"/>
      <c r="J258" s="209">
        <f>ROUND(I258*H258,2)</f>
        <v>0</v>
      </c>
      <c r="K258" s="210"/>
      <c r="L258" s="40"/>
      <c r="M258" s="211" t="s">
        <v>1</v>
      </c>
      <c r="N258" s="212" t="s">
        <v>38</v>
      </c>
      <c r="O258" s="87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5" t="s">
        <v>163</v>
      </c>
      <c r="AT258" s="215" t="s">
        <v>135</v>
      </c>
      <c r="AU258" s="215" t="s">
        <v>81</v>
      </c>
      <c r="AY258" s="13" t="s">
        <v>134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3" t="s">
        <v>81</v>
      </c>
      <c r="BK258" s="216">
        <f>ROUND(I258*H258,2)</f>
        <v>0</v>
      </c>
      <c r="BL258" s="13" t="s">
        <v>163</v>
      </c>
      <c r="BM258" s="215" t="s">
        <v>492</v>
      </c>
    </row>
    <row r="259" s="2" customFormat="1" ht="14.4" customHeight="1">
      <c r="A259" s="34"/>
      <c r="B259" s="35"/>
      <c r="C259" s="203" t="s">
        <v>307</v>
      </c>
      <c r="D259" s="203" t="s">
        <v>135</v>
      </c>
      <c r="E259" s="204" t="s">
        <v>493</v>
      </c>
      <c r="F259" s="205" t="s">
        <v>494</v>
      </c>
      <c r="G259" s="206" t="s">
        <v>138</v>
      </c>
      <c r="H259" s="207">
        <v>2530</v>
      </c>
      <c r="I259" s="208"/>
      <c r="J259" s="209">
        <f>ROUND(I259*H259,2)</f>
        <v>0</v>
      </c>
      <c r="K259" s="210"/>
      <c r="L259" s="40"/>
      <c r="M259" s="211" t="s">
        <v>1</v>
      </c>
      <c r="N259" s="212" t="s">
        <v>38</v>
      </c>
      <c r="O259" s="87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5" t="s">
        <v>163</v>
      </c>
      <c r="AT259" s="215" t="s">
        <v>135</v>
      </c>
      <c r="AU259" s="215" t="s">
        <v>81</v>
      </c>
      <c r="AY259" s="13" t="s">
        <v>134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3" t="s">
        <v>81</v>
      </c>
      <c r="BK259" s="216">
        <f>ROUND(I259*H259,2)</f>
        <v>0</v>
      </c>
      <c r="BL259" s="13" t="s">
        <v>163</v>
      </c>
      <c r="BM259" s="215" t="s">
        <v>495</v>
      </c>
    </row>
    <row r="260" s="11" customFormat="1" ht="25.92" customHeight="1">
      <c r="A260" s="11"/>
      <c r="B260" s="189"/>
      <c r="C260" s="190"/>
      <c r="D260" s="191" t="s">
        <v>72</v>
      </c>
      <c r="E260" s="192" t="s">
        <v>496</v>
      </c>
      <c r="F260" s="192" t="s">
        <v>497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P261</f>
        <v>0</v>
      </c>
      <c r="Q260" s="197"/>
      <c r="R260" s="198">
        <f>R261</f>
        <v>0</v>
      </c>
      <c r="S260" s="197"/>
      <c r="T260" s="199">
        <f>T261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00" t="s">
        <v>81</v>
      </c>
      <c r="AT260" s="201" t="s">
        <v>72</v>
      </c>
      <c r="AU260" s="201" t="s">
        <v>73</v>
      </c>
      <c r="AY260" s="200" t="s">
        <v>134</v>
      </c>
      <c r="BK260" s="202">
        <f>BK261</f>
        <v>0</v>
      </c>
    </row>
    <row r="261" s="2" customFormat="1" ht="14.4" customHeight="1">
      <c r="A261" s="34"/>
      <c r="B261" s="35"/>
      <c r="C261" s="203" t="s">
        <v>498</v>
      </c>
      <c r="D261" s="203" t="s">
        <v>135</v>
      </c>
      <c r="E261" s="204" t="s">
        <v>499</v>
      </c>
      <c r="F261" s="205" t="s">
        <v>500</v>
      </c>
      <c r="G261" s="206" t="s">
        <v>233</v>
      </c>
      <c r="H261" s="207">
        <v>11</v>
      </c>
      <c r="I261" s="208"/>
      <c r="J261" s="209">
        <f>ROUND(I261*H261,2)</f>
        <v>0</v>
      </c>
      <c r="K261" s="210"/>
      <c r="L261" s="40"/>
      <c r="M261" s="211" t="s">
        <v>1</v>
      </c>
      <c r="N261" s="212" t="s">
        <v>38</v>
      </c>
      <c r="O261" s="87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5" t="s">
        <v>139</v>
      </c>
      <c r="AT261" s="215" t="s">
        <v>135</v>
      </c>
      <c r="AU261" s="215" t="s">
        <v>81</v>
      </c>
      <c r="AY261" s="13" t="s">
        <v>134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3" t="s">
        <v>81</v>
      </c>
      <c r="BK261" s="216">
        <f>ROUND(I261*H261,2)</f>
        <v>0</v>
      </c>
      <c r="BL261" s="13" t="s">
        <v>139</v>
      </c>
      <c r="BM261" s="215" t="s">
        <v>501</v>
      </c>
    </row>
    <row r="262" s="11" customFormat="1" ht="25.92" customHeight="1">
      <c r="A262" s="11"/>
      <c r="B262" s="189"/>
      <c r="C262" s="190"/>
      <c r="D262" s="191" t="s">
        <v>72</v>
      </c>
      <c r="E262" s="192" t="s">
        <v>502</v>
      </c>
      <c r="F262" s="192" t="s">
        <v>503</v>
      </c>
      <c r="G262" s="190"/>
      <c r="H262" s="190"/>
      <c r="I262" s="193"/>
      <c r="J262" s="194">
        <f>BK262</f>
        <v>0</v>
      </c>
      <c r="K262" s="190"/>
      <c r="L262" s="195"/>
      <c r="M262" s="196"/>
      <c r="N262" s="197"/>
      <c r="O262" s="197"/>
      <c r="P262" s="198">
        <f>P263</f>
        <v>0</v>
      </c>
      <c r="Q262" s="197"/>
      <c r="R262" s="198">
        <f>R263</f>
        <v>0</v>
      </c>
      <c r="S262" s="197"/>
      <c r="T262" s="199">
        <f>T263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200" t="s">
        <v>81</v>
      </c>
      <c r="AT262" s="201" t="s">
        <v>72</v>
      </c>
      <c r="AU262" s="201" t="s">
        <v>73</v>
      </c>
      <c r="AY262" s="200" t="s">
        <v>134</v>
      </c>
      <c r="BK262" s="202">
        <f>BK263</f>
        <v>0</v>
      </c>
    </row>
    <row r="263" s="2" customFormat="1" ht="14.4" customHeight="1">
      <c r="A263" s="34"/>
      <c r="B263" s="35"/>
      <c r="C263" s="203" t="s">
        <v>311</v>
      </c>
      <c r="D263" s="203" t="s">
        <v>135</v>
      </c>
      <c r="E263" s="204" t="s">
        <v>504</v>
      </c>
      <c r="F263" s="205" t="s">
        <v>505</v>
      </c>
      <c r="G263" s="206" t="s">
        <v>405</v>
      </c>
      <c r="H263" s="207">
        <v>1</v>
      </c>
      <c r="I263" s="208"/>
      <c r="J263" s="209">
        <f>ROUND(I263*H263,2)</f>
        <v>0</v>
      </c>
      <c r="K263" s="210"/>
      <c r="L263" s="40"/>
      <c r="M263" s="211" t="s">
        <v>1</v>
      </c>
      <c r="N263" s="212" t="s">
        <v>38</v>
      </c>
      <c r="O263" s="87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5" t="s">
        <v>139</v>
      </c>
      <c r="AT263" s="215" t="s">
        <v>135</v>
      </c>
      <c r="AU263" s="215" t="s">
        <v>81</v>
      </c>
      <c r="AY263" s="13" t="s">
        <v>134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3" t="s">
        <v>81</v>
      </c>
      <c r="BK263" s="216">
        <f>ROUND(I263*H263,2)</f>
        <v>0</v>
      </c>
      <c r="BL263" s="13" t="s">
        <v>139</v>
      </c>
      <c r="BM263" s="215" t="s">
        <v>506</v>
      </c>
    </row>
    <row r="264" s="11" customFormat="1" ht="25.92" customHeight="1">
      <c r="A264" s="11"/>
      <c r="B264" s="189"/>
      <c r="C264" s="190"/>
      <c r="D264" s="191" t="s">
        <v>72</v>
      </c>
      <c r="E264" s="192" t="s">
        <v>507</v>
      </c>
      <c r="F264" s="192" t="s">
        <v>508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P265</f>
        <v>0</v>
      </c>
      <c r="Q264" s="197"/>
      <c r="R264" s="198">
        <f>R265</f>
        <v>0</v>
      </c>
      <c r="S264" s="197"/>
      <c r="T264" s="199">
        <f>T265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200" t="s">
        <v>81</v>
      </c>
      <c r="AT264" s="201" t="s">
        <v>72</v>
      </c>
      <c r="AU264" s="201" t="s">
        <v>73</v>
      </c>
      <c r="AY264" s="200" t="s">
        <v>134</v>
      </c>
      <c r="BK264" s="202">
        <f>BK265</f>
        <v>0</v>
      </c>
    </row>
    <row r="265" s="2" customFormat="1" ht="14.4" customHeight="1">
      <c r="A265" s="34"/>
      <c r="B265" s="35"/>
      <c r="C265" s="203" t="s">
        <v>324</v>
      </c>
      <c r="D265" s="203" t="s">
        <v>135</v>
      </c>
      <c r="E265" s="204" t="s">
        <v>509</v>
      </c>
      <c r="F265" s="205" t="s">
        <v>510</v>
      </c>
      <c r="G265" s="206" t="s">
        <v>405</v>
      </c>
      <c r="H265" s="207">
        <v>1</v>
      </c>
      <c r="I265" s="208"/>
      <c r="J265" s="209">
        <f>ROUND(I265*H265,2)</f>
        <v>0</v>
      </c>
      <c r="K265" s="210"/>
      <c r="L265" s="40"/>
      <c r="M265" s="211" t="s">
        <v>1</v>
      </c>
      <c r="N265" s="212" t="s">
        <v>38</v>
      </c>
      <c r="O265" s="87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5" t="s">
        <v>139</v>
      </c>
      <c r="AT265" s="215" t="s">
        <v>135</v>
      </c>
      <c r="AU265" s="215" t="s">
        <v>81</v>
      </c>
      <c r="AY265" s="13" t="s">
        <v>134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3" t="s">
        <v>81</v>
      </c>
      <c r="BK265" s="216">
        <f>ROUND(I265*H265,2)</f>
        <v>0</v>
      </c>
      <c r="BL265" s="13" t="s">
        <v>139</v>
      </c>
      <c r="BM265" s="215" t="s">
        <v>511</v>
      </c>
    </row>
    <row r="266" s="11" customFormat="1" ht="25.92" customHeight="1">
      <c r="A266" s="11"/>
      <c r="B266" s="189"/>
      <c r="C266" s="190"/>
      <c r="D266" s="191" t="s">
        <v>72</v>
      </c>
      <c r="E266" s="192" t="s">
        <v>512</v>
      </c>
      <c r="F266" s="192" t="s">
        <v>513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SUM(P267:P273)</f>
        <v>0</v>
      </c>
      <c r="Q266" s="197"/>
      <c r="R266" s="198">
        <f>SUM(R267:R273)</f>
        <v>0</v>
      </c>
      <c r="S266" s="197"/>
      <c r="T266" s="199">
        <f>SUM(T267:T273)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200" t="s">
        <v>81</v>
      </c>
      <c r="AT266" s="201" t="s">
        <v>72</v>
      </c>
      <c r="AU266" s="201" t="s">
        <v>73</v>
      </c>
      <c r="AY266" s="200" t="s">
        <v>134</v>
      </c>
      <c r="BK266" s="202">
        <f>SUM(BK267:BK273)</f>
        <v>0</v>
      </c>
    </row>
    <row r="267" s="2" customFormat="1" ht="14.4" customHeight="1">
      <c r="A267" s="34"/>
      <c r="B267" s="35"/>
      <c r="C267" s="203" t="s">
        <v>315</v>
      </c>
      <c r="D267" s="203" t="s">
        <v>135</v>
      </c>
      <c r="E267" s="204" t="s">
        <v>514</v>
      </c>
      <c r="F267" s="205" t="s">
        <v>515</v>
      </c>
      <c r="G267" s="206" t="s">
        <v>184</v>
      </c>
      <c r="H267" s="207">
        <v>211.44999999999999</v>
      </c>
      <c r="I267" s="208"/>
      <c r="J267" s="209">
        <f>ROUND(I267*H267,2)</f>
        <v>0</v>
      </c>
      <c r="K267" s="210"/>
      <c r="L267" s="40"/>
      <c r="M267" s="211" t="s">
        <v>1</v>
      </c>
      <c r="N267" s="212" t="s">
        <v>38</v>
      </c>
      <c r="O267" s="87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5" t="s">
        <v>139</v>
      </c>
      <c r="AT267" s="215" t="s">
        <v>135</v>
      </c>
      <c r="AU267" s="215" t="s">
        <v>81</v>
      </c>
      <c r="AY267" s="13" t="s">
        <v>134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3" t="s">
        <v>81</v>
      </c>
      <c r="BK267" s="216">
        <f>ROUND(I267*H267,2)</f>
        <v>0</v>
      </c>
      <c r="BL267" s="13" t="s">
        <v>139</v>
      </c>
      <c r="BM267" s="215" t="s">
        <v>516</v>
      </c>
    </row>
    <row r="268" s="2" customFormat="1" ht="14.4" customHeight="1">
      <c r="A268" s="34"/>
      <c r="B268" s="35"/>
      <c r="C268" s="203" t="s">
        <v>517</v>
      </c>
      <c r="D268" s="203" t="s">
        <v>135</v>
      </c>
      <c r="E268" s="204" t="s">
        <v>518</v>
      </c>
      <c r="F268" s="205" t="s">
        <v>519</v>
      </c>
      <c r="G268" s="206" t="s">
        <v>184</v>
      </c>
      <c r="H268" s="207">
        <v>211.44999999999999</v>
      </c>
      <c r="I268" s="208"/>
      <c r="J268" s="209">
        <f>ROUND(I268*H268,2)</f>
        <v>0</v>
      </c>
      <c r="K268" s="210"/>
      <c r="L268" s="40"/>
      <c r="M268" s="211" t="s">
        <v>1</v>
      </c>
      <c r="N268" s="212" t="s">
        <v>38</v>
      </c>
      <c r="O268" s="87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5" t="s">
        <v>139</v>
      </c>
      <c r="AT268" s="215" t="s">
        <v>135</v>
      </c>
      <c r="AU268" s="215" t="s">
        <v>81</v>
      </c>
      <c r="AY268" s="13" t="s">
        <v>134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3" t="s">
        <v>81</v>
      </c>
      <c r="BK268" s="216">
        <f>ROUND(I268*H268,2)</f>
        <v>0</v>
      </c>
      <c r="BL268" s="13" t="s">
        <v>139</v>
      </c>
      <c r="BM268" s="215" t="s">
        <v>520</v>
      </c>
    </row>
    <row r="269" s="2" customFormat="1" ht="14.4" customHeight="1">
      <c r="A269" s="34"/>
      <c r="B269" s="35"/>
      <c r="C269" s="203" t="s">
        <v>319</v>
      </c>
      <c r="D269" s="203" t="s">
        <v>135</v>
      </c>
      <c r="E269" s="204" t="s">
        <v>521</v>
      </c>
      <c r="F269" s="205" t="s">
        <v>522</v>
      </c>
      <c r="G269" s="206" t="s">
        <v>184</v>
      </c>
      <c r="H269" s="207">
        <v>211.44999999999999</v>
      </c>
      <c r="I269" s="208"/>
      <c r="J269" s="209">
        <f>ROUND(I269*H269,2)</f>
        <v>0</v>
      </c>
      <c r="K269" s="210"/>
      <c r="L269" s="40"/>
      <c r="M269" s="211" t="s">
        <v>1</v>
      </c>
      <c r="N269" s="212" t="s">
        <v>38</v>
      </c>
      <c r="O269" s="87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5" t="s">
        <v>139</v>
      </c>
      <c r="AT269" s="215" t="s">
        <v>135</v>
      </c>
      <c r="AU269" s="215" t="s">
        <v>81</v>
      </c>
      <c r="AY269" s="13" t="s">
        <v>134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3" t="s">
        <v>81</v>
      </c>
      <c r="BK269" s="216">
        <f>ROUND(I269*H269,2)</f>
        <v>0</v>
      </c>
      <c r="BL269" s="13" t="s">
        <v>139</v>
      </c>
      <c r="BM269" s="215" t="s">
        <v>523</v>
      </c>
    </row>
    <row r="270" s="2" customFormat="1" ht="14.4" customHeight="1">
      <c r="A270" s="34"/>
      <c r="B270" s="35"/>
      <c r="C270" s="203" t="s">
        <v>395</v>
      </c>
      <c r="D270" s="203" t="s">
        <v>135</v>
      </c>
      <c r="E270" s="204" t="s">
        <v>524</v>
      </c>
      <c r="F270" s="205" t="s">
        <v>525</v>
      </c>
      <c r="G270" s="206" t="s">
        <v>184</v>
      </c>
      <c r="H270" s="207">
        <v>211.44999999999999</v>
      </c>
      <c r="I270" s="208"/>
      <c r="J270" s="209">
        <f>ROUND(I270*H270,2)</f>
        <v>0</v>
      </c>
      <c r="K270" s="210"/>
      <c r="L270" s="40"/>
      <c r="M270" s="211" t="s">
        <v>1</v>
      </c>
      <c r="N270" s="212" t="s">
        <v>38</v>
      </c>
      <c r="O270" s="87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5" t="s">
        <v>139</v>
      </c>
      <c r="AT270" s="215" t="s">
        <v>135</v>
      </c>
      <c r="AU270" s="215" t="s">
        <v>81</v>
      </c>
      <c r="AY270" s="13" t="s">
        <v>134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3" t="s">
        <v>81</v>
      </c>
      <c r="BK270" s="216">
        <f>ROUND(I270*H270,2)</f>
        <v>0</v>
      </c>
      <c r="BL270" s="13" t="s">
        <v>139</v>
      </c>
      <c r="BM270" s="215" t="s">
        <v>526</v>
      </c>
    </row>
    <row r="271" s="2" customFormat="1" ht="14.4" customHeight="1">
      <c r="A271" s="34"/>
      <c r="B271" s="35"/>
      <c r="C271" s="203" t="s">
        <v>323</v>
      </c>
      <c r="D271" s="203" t="s">
        <v>135</v>
      </c>
      <c r="E271" s="204" t="s">
        <v>527</v>
      </c>
      <c r="F271" s="205" t="s">
        <v>528</v>
      </c>
      <c r="G271" s="206" t="s">
        <v>184</v>
      </c>
      <c r="H271" s="207">
        <v>211.44999999999999</v>
      </c>
      <c r="I271" s="208"/>
      <c r="J271" s="209">
        <f>ROUND(I271*H271,2)</f>
        <v>0</v>
      </c>
      <c r="K271" s="210"/>
      <c r="L271" s="40"/>
      <c r="M271" s="211" t="s">
        <v>1</v>
      </c>
      <c r="N271" s="212" t="s">
        <v>38</v>
      </c>
      <c r="O271" s="87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5" t="s">
        <v>139</v>
      </c>
      <c r="AT271" s="215" t="s">
        <v>135</v>
      </c>
      <c r="AU271" s="215" t="s">
        <v>81</v>
      </c>
      <c r="AY271" s="13" t="s">
        <v>134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3" t="s">
        <v>81</v>
      </c>
      <c r="BK271" s="216">
        <f>ROUND(I271*H271,2)</f>
        <v>0</v>
      </c>
      <c r="BL271" s="13" t="s">
        <v>139</v>
      </c>
      <c r="BM271" s="215" t="s">
        <v>529</v>
      </c>
    </row>
    <row r="272" s="2" customFormat="1" ht="14.4" customHeight="1">
      <c r="A272" s="34"/>
      <c r="B272" s="35"/>
      <c r="C272" s="203" t="s">
        <v>530</v>
      </c>
      <c r="D272" s="203" t="s">
        <v>135</v>
      </c>
      <c r="E272" s="204" t="s">
        <v>531</v>
      </c>
      <c r="F272" s="205" t="s">
        <v>532</v>
      </c>
      <c r="G272" s="206" t="s">
        <v>184</v>
      </c>
      <c r="H272" s="207">
        <v>634.34900000000005</v>
      </c>
      <c r="I272" s="208"/>
      <c r="J272" s="209">
        <f>ROUND(I272*H272,2)</f>
        <v>0</v>
      </c>
      <c r="K272" s="210"/>
      <c r="L272" s="40"/>
      <c r="M272" s="211" t="s">
        <v>1</v>
      </c>
      <c r="N272" s="212" t="s">
        <v>38</v>
      </c>
      <c r="O272" s="87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5" t="s">
        <v>139</v>
      </c>
      <c r="AT272" s="215" t="s">
        <v>135</v>
      </c>
      <c r="AU272" s="215" t="s">
        <v>81</v>
      </c>
      <c r="AY272" s="13" t="s">
        <v>134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3" t="s">
        <v>81</v>
      </c>
      <c r="BK272" s="216">
        <f>ROUND(I272*H272,2)</f>
        <v>0</v>
      </c>
      <c r="BL272" s="13" t="s">
        <v>139</v>
      </c>
      <c r="BM272" s="215" t="s">
        <v>533</v>
      </c>
    </row>
    <row r="273" s="2" customFormat="1" ht="14.4" customHeight="1">
      <c r="A273" s="34"/>
      <c r="B273" s="35"/>
      <c r="C273" s="203" t="s">
        <v>329</v>
      </c>
      <c r="D273" s="203" t="s">
        <v>135</v>
      </c>
      <c r="E273" s="204" t="s">
        <v>534</v>
      </c>
      <c r="F273" s="205" t="s">
        <v>535</v>
      </c>
      <c r="G273" s="206" t="s">
        <v>184</v>
      </c>
      <c r="H273" s="207">
        <v>211.44999999999999</v>
      </c>
      <c r="I273" s="208"/>
      <c r="J273" s="209">
        <f>ROUND(I273*H273,2)</f>
        <v>0</v>
      </c>
      <c r="K273" s="210"/>
      <c r="L273" s="40"/>
      <c r="M273" s="211" t="s">
        <v>1</v>
      </c>
      <c r="N273" s="212" t="s">
        <v>38</v>
      </c>
      <c r="O273" s="87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5" t="s">
        <v>139</v>
      </c>
      <c r="AT273" s="215" t="s">
        <v>135</v>
      </c>
      <c r="AU273" s="215" t="s">
        <v>81</v>
      </c>
      <c r="AY273" s="13" t="s">
        <v>134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3" t="s">
        <v>81</v>
      </c>
      <c r="BK273" s="216">
        <f>ROUND(I273*H273,2)</f>
        <v>0</v>
      </c>
      <c r="BL273" s="13" t="s">
        <v>139</v>
      </c>
      <c r="BM273" s="215" t="s">
        <v>536</v>
      </c>
    </row>
    <row r="274" s="11" customFormat="1" ht="25.92" customHeight="1">
      <c r="A274" s="11"/>
      <c r="B274" s="189"/>
      <c r="C274" s="190"/>
      <c r="D274" s="191" t="s">
        <v>72</v>
      </c>
      <c r="E274" s="192" t="s">
        <v>537</v>
      </c>
      <c r="F274" s="192" t="s">
        <v>538</v>
      </c>
      <c r="G274" s="190"/>
      <c r="H274" s="190"/>
      <c r="I274" s="193"/>
      <c r="J274" s="194">
        <f>BK274</f>
        <v>0</v>
      </c>
      <c r="K274" s="190"/>
      <c r="L274" s="195"/>
      <c r="M274" s="196"/>
      <c r="N274" s="197"/>
      <c r="O274" s="197"/>
      <c r="P274" s="198">
        <f>SUM(P275:P277)</f>
        <v>0</v>
      </c>
      <c r="Q274" s="197"/>
      <c r="R274" s="198">
        <f>SUM(R275:R277)</f>
        <v>0</v>
      </c>
      <c r="S274" s="197"/>
      <c r="T274" s="199">
        <f>SUM(T275:T277)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200" t="s">
        <v>81</v>
      </c>
      <c r="AT274" s="201" t="s">
        <v>72</v>
      </c>
      <c r="AU274" s="201" t="s">
        <v>73</v>
      </c>
      <c r="AY274" s="200" t="s">
        <v>134</v>
      </c>
      <c r="BK274" s="202">
        <f>SUM(BK275:BK277)</f>
        <v>0</v>
      </c>
    </row>
    <row r="275" s="2" customFormat="1" ht="14.4" customHeight="1">
      <c r="A275" s="34"/>
      <c r="B275" s="35"/>
      <c r="C275" s="203" t="s">
        <v>539</v>
      </c>
      <c r="D275" s="203" t="s">
        <v>135</v>
      </c>
      <c r="E275" s="204" t="s">
        <v>540</v>
      </c>
      <c r="F275" s="205" t="s">
        <v>541</v>
      </c>
      <c r="G275" s="206" t="s">
        <v>542</v>
      </c>
      <c r="H275" s="207">
        <v>1</v>
      </c>
      <c r="I275" s="208"/>
      <c r="J275" s="209">
        <f>ROUND(I275*H275,2)</f>
        <v>0</v>
      </c>
      <c r="K275" s="210"/>
      <c r="L275" s="40"/>
      <c r="M275" s="211" t="s">
        <v>1</v>
      </c>
      <c r="N275" s="212" t="s">
        <v>38</v>
      </c>
      <c r="O275" s="87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5" t="s">
        <v>139</v>
      </c>
      <c r="AT275" s="215" t="s">
        <v>135</v>
      </c>
      <c r="AU275" s="215" t="s">
        <v>81</v>
      </c>
      <c r="AY275" s="13" t="s">
        <v>134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3" t="s">
        <v>81</v>
      </c>
      <c r="BK275" s="216">
        <f>ROUND(I275*H275,2)</f>
        <v>0</v>
      </c>
      <c r="BL275" s="13" t="s">
        <v>139</v>
      </c>
      <c r="BM275" s="215" t="s">
        <v>543</v>
      </c>
    </row>
    <row r="276" s="2" customFormat="1" ht="14.4" customHeight="1">
      <c r="A276" s="34"/>
      <c r="B276" s="35"/>
      <c r="C276" s="203" t="s">
        <v>333</v>
      </c>
      <c r="D276" s="203" t="s">
        <v>135</v>
      </c>
      <c r="E276" s="204" t="s">
        <v>544</v>
      </c>
      <c r="F276" s="205" t="s">
        <v>545</v>
      </c>
      <c r="G276" s="206" t="s">
        <v>405</v>
      </c>
      <c r="H276" s="207">
        <v>1</v>
      </c>
      <c r="I276" s="208"/>
      <c r="J276" s="209">
        <f>ROUND(I276*H276,2)</f>
        <v>0</v>
      </c>
      <c r="K276" s="210"/>
      <c r="L276" s="40"/>
      <c r="M276" s="211" t="s">
        <v>1</v>
      </c>
      <c r="N276" s="212" t="s">
        <v>38</v>
      </c>
      <c r="O276" s="87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5" t="s">
        <v>139</v>
      </c>
      <c r="AT276" s="215" t="s">
        <v>135</v>
      </c>
      <c r="AU276" s="215" t="s">
        <v>81</v>
      </c>
      <c r="AY276" s="13" t="s">
        <v>134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3" t="s">
        <v>81</v>
      </c>
      <c r="BK276" s="216">
        <f>ROUND(I276*H276,2)</f>
        <v>0</v>
      </c>
      <c r="BL276" s="13" t="s">
        <v>139</v>
      </c>
      <c r="BM276" s="215" t="s">
        <v>546</v>
      </c>
    </row>
    <row r="277" s="2" customFormat="1" ht="14.4" customHeight="1">
      <c r="A277" s="34"/>
      <c r="B277" s="35"/>
      <c r="C277" s="203" t="s">
        <v>547</v>
      </c>
      <c r="D277" s="203" t="s">
        <v>135</v>
      </c>
      <c r="E277" s="204" t="s">
        <v>548</v>
      </c>
      <c r="F277" s="205" t="s">
        <v>549</v>
      </c>
      <c r="G277" s="206" t="s">
        <v>542</v>
      </c>
      <c r="H277" s="207">
        <v>1</v>
      </c>
      <c r="I277" s="208"/>
      <c r="J277" s="209">
        <f>ROUND(I277*H277,2)</f>
        <v>0</v>
      </c>
      <c r="K277" s="210"/>
      <c r="L277" s="40"/>
      <c r="M277" s="218" t="s">
        <v>1</v>
      </c>
      <c r="N277" s="219" t="s">
        <v>38</v>
      </c>
      <c r="O277" s="220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5" t="s">
        <v>139</v>
      </c>
      <c r="AT277" s="215" t="s">
        <v>135</v>
      </c>
      <c r="AU277" s="215" t="s">
        <v>81</v>
      </c>
      <c r="AY277" s="13" t="s">
        <v>134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3" t="s">
        <v>81</v>
      </c>
      <c r="BK277" s="216">
        <f>ROUND(I277*H277,2)</f>
        <v>0</v>
      </c>
      <c r="BL277" s="13" t="s">
        <v>139</v>
      </c>
      <c r="BM277" s="215" t="s">
        <v>550</v>
      </c>
    </row>
    <row r="278" s="2" customFormat="1" ht="6.96" customHeight="1">
      <c r="A278" s="34"/>
      <c r="B278" s="62"/>
      <c r="C278" s="63"/>
      <c r="D278" s="63"/>
      <c r="E278" s="63"/>
      <c r="F278" s="63"/>
      <c r="G278" s="63"/>
      <c r="H278" s="63"/>
      <c r="I278" s="63"/>
      <c r="J278" s="63"/>
      <c r="K278" s="63"/>
      <c r="L278" s="40"/>
      <c r="M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</row>
  </sheetData>
  <sheetProtection sheet="1" autoFilter="0" formatColumns="0" formatRows="0" objects="1" scenarios="1" spinCount="100000" saltValue="0LQ4kKYacszPIkiMHXnW2y6zahZcLObNZXx3aS/tmi3SaCdfMpzRyr1cCSU+Zj4ptjbR3LLtjNZcy7v1kt6mcw==" hashValue="QjAsonMVSQLEpkJAHkzqt5seRZDvuxRRRqpQhCBye/8iLGiFpHEv+SbJ2+gM4P1SX9Dhwe2ZkZcYMuRLCvZooQ==" algorithmName="SHA-512" password="CC35"/>
  <autoFilter ref="C143:K277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Matoušek</dc:creator>
  <cp:lastModifiedBy>Pavel Matoušek</cp:lastModifiedBy>
  <dcterms:created xsi:type="dcterms:W3CDTF">2021-10-22T07:50:50Z</dcterms:created>
  <dcterms:modified xsi:type="dcterms:W3CDTF">2021-10-22T07:50:54Z</dcterms:modified>
</cp:coreProperties>
</file>