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_Akce\Kotelna_ZSB+DPS\Rozpocty\"/>
    </mc:Choice>
  </mc:AlternateContent>
  <bookViews>
    <workbookView xWindow="120" yWindow="210" windowWidth="19320" windowHeight="12210" firstSheet="1" activeTab="2"/>
  </bookViews>
  <sheets>
    <sheet name="rekapitulace" sheetId="1" r:id="rId1"/>
    <sheet name="List1" sheetId="10" r:id="rId2"/>
    <sheet name="Krycí list" sheetId="2" r:id="rId3"/>
    <sheet name="VNITŘNÍ PLYNOVOD" sheetId="4" r:id="rId4"/>
    <sheet name="VNITŘNÍ KANALIZACE" sheetId="5" state="hidden" r:id="rId5"/>
    <sheet name="VZDUCHOTECHNIKA" sheetId="6" state="hidden" r:id="rId6"/>
    <sheet name="VYTÁPĚNÍ" sheetId="3" r:id="rId7"/>
    <sheet name="TEPLOVODY" sheetId="7" r:id="rId8"/>
    <sheet name="VNITŘNÍ VODOVOD" sheetId="8" r:id="rId9"/>
    <sheet name="MaR" sheetId="9" r:id="rId10"/>
  </sheets>
  <calcPr calcId="162913" iterateCount="1"/>
</workbook>
</file>

<file path=xl/calcChain.xml><?xml version="1.0" encoding="utf-8"?>
<calcChain xmlns="http://schemas.openxmlformats.org/spreadsheetml/2006/main">
  <c r="H13" i="9" l="1"/>
  <c r="H14" i="9"/>
  <c r="H12" i="9"/>
  <c r="H15" i="9" s="1"/>
  <c r="H86" i="9"/>
  <c r="H87" i="9"/>
  <c r="H88" i="9"/>
  <c r="H89" i="9"/>
  <c r="H90" i="9"/>
  <c r="H91" i="9"/>
  <c r="H92" i="9"/>
  <c r="H93" i="9"/>
  <c r="H94" i="9"/>
  <c r="H85" i="9"/>
  <c r="H71" i="9"/>
  <c r="H72" i="9"/>
  <c r="H73" i="9"/>
  <c r="H74" i="9"/>
  <c r="H75" i="9"/>
  <c r="H76" i="9"/>
  <c r="H77" i="9"/>
  <c r="H78" i="9"/>
  <c r="H79" i="9"/>
  <c r="H80" i="9"/>
  <c r="H81" i="9"/>
  <c r="H82" i="9"/>
  <c r="H70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32" i="9"/>
  <c r="H18" i="9"/>
  <c r="H19" i="9"/>
  <c r="H20" i="9"/>
  <c r="H21" i="9"/>
  <c r="H22" i="9"/>
  <c r="H23" i="9"/>
  <c r="H24" i="9"/>
  <c r="H25" i="9"/>
  <c r="H26" i="9"/>
  <c r="H27" i="9"/>
  <c r="H28" i="9"/>
  <c r="H29" i="9"/>
  <c r="H17" i="9"/>
  <c r="I11" i="3"/>
  <c r="I95" i="3"/>
  <c r="H30" i="9" l="1"/>
  <c r="H68" i="9"/>
  <c r="H83" i="9"/>
  <c r="H95" i="9"/>
  <c r="D13" i="10" l="1"/>
  <c r="D13" i="2" l="1"/>
  <c r="H102" i="9"/>
  <c r="H101" i="9"/>
  <c r="H100" i="9"/>
  <c r="H99" i="9"/>
  <c r="H98" i="9"/>
  <c r="D102" i="9"/>
  <c r="D101" i="9"/>
  <c r="D100" i="9"/>
  <c r="D99" i="9"/>
  <c r="D98" i="9"/>
  <c r="D50" i="7"/>
  <c r="I44" i="7"/>
  <c r="I43" i="7"/>
  <c r="D110" i="3"/>
  <c r="I98" i="3"/>
  <c r="I97" i="3"/>
  <c r="I96" i="3"/>
  <c r="I92" i="3"/>
  <c r="I89" i="3"/>
  <c r="I88" i="3"/>
  <c r="I87" i="3"/>
  <c r="I86" i="3"/>
  <c r="I85" i="3"/>
  <c r="I71" i="3"/>
  <c r="C71" i="3"/>
  <c r="I70" i="3"/>
  <c r="I72" i="3" s="1"/>
  <c r="I110" i="3" s="1"/>
  <c r="H103" i="9" l="1"/>
  <c r="J13" i="2" s="1"/>
  <c r="I45" i="7"/>
  <c r="I50" i="7" s="1"/>
  <c r="I26" i="7" l="1"/>
  <c r="I27" i="7"/>
  <c r="I28" i="7"/>
  <c r="I29" i="7"/>
  <c r="I30" i="7"/>
  <c r="I31" i="7"/>
  <c r="I17" i="7"/>
  <c r="I18" i="7"/>
  <c r="I19" i="7"/>
  <c r="I20" i="7"/>
  <c r="I21" i="7"/>
  <c r="I25" i="7"/>
  <c r="I24" i="7"/>
  <c r="I23" i="7"/>
  <c r="I22" i="7"/>
  <c r="I38" i="7"/>
  <c r="I36" i="7"/>
  <c r="I37" i="7"/>
  <c r="I13" i="7"/>
  <c r="I12" i="7"/>
  <c r="I32" i="7" l="1"/>
  <c r="I5" i="7"/>
  <c r="I6" i="7"/>
  <c r="I7" i="7"/>
  <c r="I8" i="7"/>
  <c r="I9" i="7"/>
  <c r="I10" i="7"/>
  <c r="I11" i="7"/>
  <c r="D12" i="2" l="1"/>
  <c r="F76" i="3"/>
  <c r="F75" i="3"/>
  <c r="I76" i="3"/>
  <c r="I75" i="3"/>
  <c r="I6" i="8"/>
  <c r="I8" i="8" l="1"/>
  <c r="I7" i="8"/>
  <c r="I5" i="8"/>
  <c r="I4" i="8"/>
  <c r="I9" i="8" l="1"/>
  <c r="I12" i="8" s="1"/>
  <c r="I13" i="8" s="1"/>
  <c r="J12" i="2" s="1"/>
  <c r="D48" i="7"/>
  <c r="D47" i="7"/>
  <c r="I35" i="7"/>
  <c r="I33" i="7"/>
  <c r="I48" i="7" s="1"/>
  <c r="I4" i="7"/>
  <c r="I14" i="7" s="1"/>
  <c r="I39" i="7" l="1"/>
  <c r="I40" i="7" s="1"/>
  <c r="I49" i="7" s="1"/>
  <c r="I15" i="7"/>
  <c r="I7" i="4"/>
  <c r="I6" i="4"/>
  <c r="I5" i="4"/>
  <c r="I4" i="4"/>
  <c r="I43" i="3"/>
  <c r="I36" i="3"/>
  <c r="I35" i="3"/>
  <c r="I34" i="3"/>
  <c r="I33" i="3"/>
  <c r="I32" i="3"/>
  <c r="I31" i="3"/>
  <c r="I30" i="3"/>
  <c r="I29" i="3"/>
  <c r="I28" i="3"/>
  <c r="I27" i="3"/>
  <c r="F23" i="3"/>
  <c r="I19" i="3"/>
  <c r="I18" i="3"/>
  <c r="I20" i="3"/>
  <c r="I21" i="3"/>
  <c r="I22" i="3"/>
  <c r="I17" i="3"/>
  <c r="I9" i="3"/>
  <c r="I8" i="3"/>
  <c r="I7" i="3"/>
  <c r="I5" i="3"/>
  <c r="I6" i="3"/>
  <c r="I10" i="3"/>
  <c r="I12" i="3"/>
  <c r="I13" i="3"/>
  <c r="I4" i="3"/>
  <c r="I64" i="3"/>
  <c r="I65" i="3"/>
  <c r="I66" i="3"/>
  <c r="I67" i="3"/>
  <c r="I63" i="3"/>
  <c r="I60" i="3"/>
  <c r="I58" i="3"/>
  <c r="I54" i="3"/>
  <c r="I53" i="3"/>
  <c r="I52" i="3"/>
  <c r="I51" i="3"/>
  <c r="I50" i="3"/>
  <c r="I49" i="3"/>
  <c r="I48" i="3"/>
  <c r="I47" i="3"/>
  <c r="I41" i="3"/>
  <c r="I40" i="3"/>
  <c r="I8" i="4"/>
  <c r="I55" i="3"/>
  <c r="I44" i="3"/>
  <c r="I81" i="3"/>
  <c r="I82" i="3" s="1"/>
  <c r="I112" i="3" s="1"/>
  <c r="I31" i="6"/>
  <c r="I30" i="6"/>
  <c r="I29" i="6"/>
  <c r="I18" i="6"/>
  <c r="I17" i="6"/>
  <c r="I35" i="6"/>
  <c r="I32" i="6"/>
  <c r="I28" i="6"/>
  <c r="I27" i="6"/>
  <c r="I26" i="6"/>
  <c r="I25" i="6"/>
  <c r="I21" i="6"/>
  <c r="I20" i="6"/>
  <c r="I19" i="6"/>
  <c r="I16" i="6"/>
  <c r="I15" i="6"/>
  <c r="I14" i="6"/>
  <c r="I13" i="6"/>
  <c r="I12" i="6"/>
  <c r="I11" i="6"/>
  <c r="I10" i="6"/>
  <c r="I9" i="6"/>
  <c r="I7" i="6"/>
  <c r="I5" i="6"/>
  <c r="I4" i="6"/>
  <c r="I20" i="5"/>
  <c r="I28" i="5"/>
  <c r="I27" i="5"/>
  <c r="I23" i="5"/>
  <c r="I21" i="5"/>
  <c r="I19" i="5"/>
  <c r="I59" i="3"/>
  <c r="I42" i="3"/>
  <c r="I15" i="3" l="1"/>
  <c r="I47" i="7"/>
  <c r="I51" i="7" s="1"/>
  <c r="I23" i="3"/>
  <c r="I24" i="3" s="1"/>
  <c r="I37" i="3"/>
  <c r="I38" i="3" s="1"/>
  <c r="I45" i="3"/>
  <c r="I14" i="3"/>
  <c r="I56" i="3"/>
  <c r="I107" i="3" s="1"/>
  <c r="I61" i="3"/>
  <c r="I108" i="3" s="1"/>
  <c r="I68" i="3"/>
  <c r="I109" i="3" s="1"/>
  <c r="I9" i="4"/>
  <c r="I12" i="4" s="1"/>
  <c r="I25" i="5"/>
  <c r="I33" i="5" s="1"/>
  <c r="I33" i="6"/>
  <c r="I36" i="6" s="1"/>
  <c r="I31" i="5"/>
  <c r="I34" i="5" s="1"/>
  <c r="I13" i="4" l="1"/>
  <c r="J11" i="2" s="1"/>
  <c r="I25" i="3" l="1"/>
  <c r="I104" i="3" s="1"/>
  <c r="I103" i="3" l="1"/>
  <c r="I106" i="3"/>
  <c r="I105" i="3"/>
  <c r="I77" i="3" l="1"/>
  <c r="I78" i="3" s="1"/>
  <c r="I111" i="3" s="1"/>
  <c r="I100" i="3" s="1"/>
  <c r="I91" i="3" l="1"/>
  <c r="I94" i="3"/>
  <c r="I90" i="3"/>
  <c r="I93" i="3"/>
  <c r="I99" i="3"/>
  <c r="I101" i="3" l="1"/>
  <c r="I113" i="3" s="1"/>
  <c r="I114" i="3" s="1"/>
  <c r="J10" i="2" s="1"/>
  <c r="J14" i="2" s="1"/>
  <c r="J13" i="1" l="1"/>
  <c r="J15" i="1" s="1"/>
  <c r="J16" i="1" s="1"/>
  <c r="J17" i="1" s="1"/>
  <c r="J13" i="10"/>
  <c r="J15" i="10" s="1"/>
  <c r="J16" i="10" s="1"/>
  <c r="J17" i="10" s="1"/>
</calcChain>
</file>

<file path=xl/sharedStrings.xml><?xml version="1.0" encoding="utf-8"?>
<sst xmlns="http://schemas.openxmlformats.org/spreadsheetml/2006/main" count="1020" uniqueCount="489">
  <si>
    <t>CENOVÁ SOUSTAVA :  WWW.CS-URS.CZ</t>
  </si>
  <si>
    <t>CZ CPA : (CZ-CPA) 43</t>
  </si>
  <si>
    <t>bez DPH</t>
  </si>
  <si>
    <t xml:space="preserve"> CELKEM</t>
  </si>
  <si>
    <t xml:space="preserve"> </t>
  </si>
  <si>
    <t>DPH 21%</t>
  </si>
  <si>
    <t>s DPH 21%</t>
  </si>
  <si>
    <t>SOUPIS PRACÍ</t>
  </si>
  <si>
    <t xml:space="preserve">REKAPITULACE </t>
  </si>
  <si>
    <t>STROJOVNY</t>
  </si>
  <si>
    <t>POTRUBÍ</t>
  </si>
  <si>
    <t>ARMATURY</t>
  </si>
  <si>
    <t>IZOLACE</t>
  </si>
  <si>
    <t>PRÁCE A DODÁVKY OSTATNÍ</t>
  </si>
  <si>
    <t>VYTÁPĚNÍ    CELKEM</t>
  </si>
  <si>
    <t>číslo položky</t>
  </si>
  <si>
    <t xml:space="preserve">    položka - popis</t>
  </si>
  <si>
    <t>m.j.</t>
  </si>
  <si>
    <t>Rozepsaný počet</t>
  </si>
  <si>
    <t>Celk.počet</t>
  </si>
  <si>
    <t>J.cena</t>
  </si>
  <si>
    <t>Celkem Kč</t>
  </si>
  <si>
    <t>733</t>
  </si>
  <si>
    <t>m</t>
  </si>
  <si>
    <t>kpl</t>
  </si>
  <si>
    <t>POTRUBÍ - CELKEM</t>
  </si>
  <si>
    <t>734</t>
  </si>
  <si>
    <t>ks</t>
  </si>
  <si>
    <t>ARMATURY - CELKEM</t>
  </si>
  <si>
    <t>713</t>
  </si>
  <si>
    <t xml:space="preserve">Práce a dodávky ostatní </t>
  </si>
  <si>
    <t>Hodinové  sazby</t>
  </si>
  <si>
    <t>900</t>
  </si>
  <si>
    <t>Příprava montáže</t>
  </si>
  <si>
    <t>Zhotovení montážní dokumentace</t>
  </si>
  <si>
    <t>PRÁCE A DODÁVKY OSTATNÍ  - CELKEM</t>
  </si>
  <si>
    <t>REKAPITULACE NÁKLADŮ:</t>
  </si>
  <si>
    <t>732</t>
  </si>
  <si>
    <t>Rezerva na vícepráce spojené s profesi MaR</t>
  </si>
  <si>
    <t>STROJOVNY - CELKEM</t>
  </si>
  <si>
    <t>Spolupráce s ostatními profesemi, koordinace – stavba, EL, MaR atd.</t>
  </si>
  <si>
    <t>Intertell Janovice</t>
  </si>
  <si>
    <t>Přesun hmot pro tepelné izolace  v objektech v do 12 m</t>
  </si>
  <si>
    <t>CELKOVÁ REKAPITULACE SOUPISU PRACÍ</t>
  </si>
  <si>
    <t>2</t>
  </si>
  <si>
    <t>1+1</t>
  </si>
  <si>
    <t>soubor</t>
  </si>
  <si>
    <t>1</t>
  </si>
  <si>
    <t>%</t>
  </si>
  <si>
    <t>19-9100</t>
  </si>
  <si>
    <t>998</t>
  </si>
  <si>
    <t>73-2202</t>
  </si>
  <si>
    <t>Přesun hmot stanovený  procentní sazbou z ceny, vodorovná dopravní vzdálenost do 50 metrů v objektech výšky do 12 m.</t>
  </si>
  <si>
    <t>73-4201</t>
  </si>
  <si>
    <t>DEMONTÁŽ KOTELEN</t>
  </si>
  <si>
    <t>731</t>
  </si>
  <si>
    <t>29-2811</t>
  </si>
  <si>
    <t>Demontáž hořáků na plynná paliva o výkonu do 145 kW</t>
  </si>
  <si>
    <t>39-1815</t>
  </si>
  <si>
    <t xml:space="preserve">Vypouštění vody z kotlů samospádem o výhřevné ploše přes 50 m2 </t>
  </si>
  <si>
    <t>vypouštění teplovodních soustav teplovodních v úseku od kotle po rozdělovač a sběrač včetně</t>
  </si>
  <si>
    <t>89-0801</t>
  </si>
  <si>
    <t>Vnitrostaveništní přemístění vybouraných  hmot kotelen vodorovně do 100 m umístěných ve výšce (hloubce) do ž m</t>
  </si>
  <si>
    <t>t</t>
  </si>
  <si>
    <t>DEMONTÁŽ KOTELEN - CELKEM</t>
  </si>
  <si>
    <t>DEMONTÁŽ STROJOVEN</t>
  </si>
  <si>
    <t>DEMONTÁŽ STROJOVEN - CELKEM</t>
  </si>
  <si>
    <t>32-0813</t>
  </si>
  <si>
    <t>DEMONTÁŽ POTRUBÍ</t>
  </si>
  <si>
    <t>DEMONTÁŽ POTRUBÍ - CELKEM</t>
  </si>
  <si>
    <t>19-1823</t>
  </si>
  <si>
    <t>DEMONTÁŽ ARMATUR</t>
  </si>
  <si>
    <t>DEMONTÁŽ ARMATUR - CELKEM</t>
  </si>
  <si>
    <t>44-1811</t>
  </si>
  <si>
    <t>Demontáž regulace</t>
  </si>
  <si>
    <t>NÁTĚRY - CELKEM</t>
  </si>
  <si>
    <t>NÁTĚR</t>
  </si>
  <si>
    <t>Izolace potrubí  vytápění vedeného uvnitř budovy:</t>
  </si>
  <si>
    <t>VYTÁPĚNÍ – ZŠ HORAŽĎOVICE - CELKEM bez DPH</t>
  </si>
  <si>
    <t xml:space="preserve"> ZŠ HORAŽĎOVICE-STRAVOVACÍ ČÁST</t>
  </si>
  <si>
    <t>VNITŘNÍ PLYNOVOD</t>
  </si>
  <si>
    <t>2+2</t>
  </si>
  <si>
    <t>72-3201</t>
  </si>
  <si>
    <t>Přesun hmot pro vnitřní plynovod stanovený procentní sazbou z ceny, vodorovná vzdálenost do 50 m, v objektech výšky do 6 m.</t>
  </si>
  <si>
    <t>1,04</t>
  </si>
  <si>
    <t>VNITŘNÍ PLYNOVOD - CELKEM</t>
  </si>
  <si>
    <t>29-0821</t>
  </si>
  <si>
    <t>Vnitrostaveništní přemístění vybouraných hmot vnitřní plynovod vodorovně do 100 m, v objektech výšky do 6 m.</t>
  </si>
  <si>
    <t>NÁTĚRY</t>
  </si>
  <si>
    <t>č. položky</t>
  </si>
  <si>
    <t>VNITŘNÍ KANALIZACE</t>
  </si>
  <si>
    <t>21-1521</t>
  </si>
  <si>
    <t>Podlahová vpust s vodorovným odtokem DN 110 s trojnásobnou zpětnou klapkou mřížka plast 180x125</t>
  </si>
  <si>
    <t>21-0813</t>
  </si>
  <si>
    <t>Dmontáž kanalizačního příslušenství -vpustí podlahových DN 100</t>
  </si>
  <si>
    <t>Zednické práce pro vnitřníkanalizaci-vyborání vpusti, opětovné obetonování, oprava izolace, začištění</t>
  </si>
  <si>
    <t>VNITŘNÍ KANALIZACE– ZŠ HORAŽĎOVICE - CELKEM bez DPH</t>
  </si>
  <si>
    <t>DEMONTÁŽ KOTELNY</t>
  </si>
  <si>
    <t>DEMONTÁŽ STROJOVNY</t>
  </si>
  <si>
    <t>DEMONTÁŽ ARMATURY</t>
  </si>
  <si>
    <t>Č. položky</t>
  </si>
  <si>
    <t>VZDUCHOTECHNIKA– ZŠ HORAŽĎOVICE-STRAVOVACÍ ČÁST</t>
  </si>
  <si>
    <t xml:space="preserve">STROJOVNA </t>
  </si>
  <si>
    <t xml:space="preserve">D+M KOMPAKTNÍ VZT JEDNOTKA S DESKOVÝM REKUPERÁTOREM, HRDLA NAHORU, PRŮŘEZOVÁ RYCHLOST 1,49 m/s, Vp=Vo= 5000 m3/hod, TLAK 250 Pa, ÚČINNOST REKUPERACE 90,1 %(54,4, kW), TOPNÝ REGISTR 6,7 kW, PRŮTOK VODY 0,29 m3/h, TLAKOVÁ ZTRÁTA NA STRANĚ VODY 0,6 kPa, MAX. PŘÍKON VENTILÁTORU 3 kW, NAPĚTÍ 400 V, PROUD 4,6 A,ROZMĚRY: 2237x1627x1424, HMOTNOST 918 kg. </t>
  </si>
  <si>
    <t>1.1.1</t>
  </si>
  <si>
    <t>D+M MaR. Regulace je dodávkou VZT jednotky včetně všech prvků nutných k provozu teplovodní jednotky, regulace ventilátoru, protimrazové ochraně, diferenčních tlakoměrů a ovládání. Zapínání VZT jednotky bude ze stávajícího místa varny. Včetně prokabelování a silového přívodu.</t>
  </si>
  <si>
    <t>m2</t>
  </si>
  <si>
    <t>40</t>
  </si>
  <si>
    <t>D+M ČTYŘHRANNÉ POTRUBÍ SKUPINY I. MATERIÁL POZINKOVANÝ PLECH</t>
  </si>
  <si>
    <t>D+M TEPELNÉ IZOLACE POTRUBÍ DLE OZNAČENÍ NA VÝKRESU: IZOLACE POTRUBÍ DESKOU Z MINERÁLNÍ PLSTI  1x POLEP AL FOLIÍ NA TRNY tl. 40 mm</t>
  </si>
  <si>
    <t>D+M KLAPKA JEDNOLISTÁ ČTYŘHRANNÁ  ovládání servo pohonem z místa konvektomatu, včetně prokabelování. 150x200 TPJ 58-12-92</t>
  </si>
  <si>
    <t>do obvodu 1500 50% tvarovek</t>
  </si>
  <si>
    <t>do obvodu 2630 50% tvarovek</t>
  </si>
  <si>
    <t>ZÁVĚSY, ZÁVĚSNÉ LIŠTY, ZÁVITOVÉ TYČE,ZÁVĚSY, KRUHOVÉ ZÁVĚSY,HMOŽDINKY</t>
  </si>
  <si>
    <t>do obvodu 4000 90% tvarovek</t>
  </si>
  <si>
    <t>do obvodu 1890 40% tvarovek</t>
  </si>
  <si>
    <t>do obvodu 1050 30% tvarovek</t>
  </si>
  <si>
    <t>Demontáž stávajícího potrubí, včetně jeho likvidace</t>
  </si>
  <si>
    <t>Napojení nového VZT potrubí na stávající rozvody, doměření přechodů, úprava potrubí</t>
  </si>
  <si>
    <t>Demontáž střešních ventilátorů, začištění prostupu, doizolování střešního pláště.</t>
  </si>
  <si>
    <t>Oživení systému regulace + ochranné pospojení. Zaškolení obsluhy, vystavení protokolu.</t>
  </si>
  <si>
    <t>Demontáž stávající požární klapky, začištění prostupu, likvidace odpadu.</t>
  </si>
  <si>
    <t>příprava ke koplexnímu vyzkoušení, oživení a vyregolování zařízení</t>
  </si>
  <si>
    <t>komplexní vyzkoušení zařízení</t>
  </si>
  <si>
    <t>zpracování dodavatelské dokumentace</t>
  </si>
  <si>
    <t>vypracování provozních předpisů</t>
  </si>
  <si>
    <t>projekt skutečného provedení</t>
  </si>
  <si>
    <t>zednická výpopmoc, začištění prostupů</t>
  </si>
  <si>
    <t>zvedací a manipulační prostředky pro přeparvu VZT jednotky, lešení a zvedací prostředky pro demontáž střešních ventilátorů</t>
  </si>
  <si>
    <t>VZDUCHOTECHNIKA– ZŠ HORAŽĎOVICE - CELKEM bez DPH</t>
  </si>
  <si>
    <t>Zemní práce</t>
  </si>
  <si>
    <t xml:space="preserve">Hloubení rýh šířky od 600 mm do 2000 mm v hor. 3 do 100 m3 </t>
  </si>
  <si>
    <t>m3</t>
  </si>
  <si>
    <t>Svislé přemístění výkopku nošením svisle do v 3 m v hor. tř. 1-4</t>
  </si>
  <si>
    <t xml:space="preserve">Zásyp jam, rýh, šachet se zhutněním </t>
  </si>
  <si>
    <t>Obsyp potrubí bez prohození sypaniny s dodáním štěrkopísku fr. 0 - 16mm</t>
  </si>
  <si>
    <t xml:space="preserve">Lože pod potrubí ze štěrkopísku fr. 0-16mm do 120 mm </t>
  </si>
  <si>
    <t>Zemní práce celkem</t>
  </si>
  <si>
    <t>Vnitřní kanalizace</t>
  </si>
  <si>
    <t>3,5</t>
  </si>
  <si>
    <t xml:space="preserve">Zkouška těsnosti kanalizace vodou do DN 125 </t>
  </si>
  <si>
    <t>6</t>
  </si>
  <si>
    <t>Zednické práce pro vnitřní kanalizaci- vyřezání drážky v betonu, zpětné zabetonování a oprava dlažby</t>
  </si>
  <si>
    <t>204</t>
  </si>
  <si>
    <t>D+M Potrubí kameninových trub-přechod PVC na kamenina DN 125</t>
  </si>
  <si>
    <t>17-4043</t>
  </si>
  <si>
    <t>17-4042</t>
  </si>
  <si>
    <t xml:space="preserve">D+M Potrubí PP HT DN 50 x 1,8 mm </t>
  </si>
  <si>
    <t xml:space="preserve">D+M Potrubí PP HT DN 32 x 1,8 mm </t>
  </si>
  <si>
    <t>11-1112</t>
  </si>
  <si>
    <t>D+M vyvedení a upevnění odpadních výpustek DN 40</t>
  </si>
  <si>
    <t>19-4104</t>
  </si>
  <si>
    <t xml:space="preserve">D+M vyvedení a upevnění odpadních výpustek DN 50 </t>
  </si>
  <si>
    <t>19-4105</t>
  </si>
  <si>
    <t>D+M Vsazení odbočky do stávajícího kameninového potrubí 125/50</t>
  </si>
  <si>
    <t>11-0952</t>
  </si>
  <si>
    <t>30-0922</t>
  </si>
  <si>
    <t>Pročištění ležatých svodů do DN 300</t>
  </si>
  <si>
    <t>20</t>
  </si>
  <si>
    <t>132</t>
  </si>
  <si>
    <t>293</t>
  </si>
  <si>
    <t>267</t>
  </si>
  <si>
    <t>50,10</t>
  </si>
  <si>
    <t>55,5</t>
  </si>
  <si>
    <t>15,8</t>
  </si>
  <si>
    <t>29-0111</t>
  </si>
  <si>
    <t xml:space="preserve">DN 100 </t>
  </si>
  <si>
    <t>0,5</t>
  </si>
  <si>
    <t xml:space="preserve">VYTÁPĚNÍ   </t>
  </si>
  <si>
    <t>JKSO : 801  Budovy občanské výstavby - 801.32  budovy učeben všeobecně vzdělávacích</t>
  </si>
  <si>
    <t>POZNÁMKA:</t>
  </si>
  <si>
    <t>* u všech používaných výrobků a materiálů je od dodavatelů vyžadováno ujištění o vydání prohlášení o shodě" podle ustanovení §13, odst. 5,  zákona č.22/1997 sb. ve znění pozdějších předpisů. U předávací stanice bude ujištění dodáno ke všem výrobkům, ze kterých je stanice setavena i v případě, že je stanice sama výrobkem</t>
  </si>
  <si>
    <t>* Oceňování všech položek musí být prováděno v kontextu celé projektové dokumentace a s respektováním všech požadavků výrobců jednotlivých dodavtelem zvolených výrobků</t>
  </si>
  <si>
    <t>* Drobný montážní, připevňovací, těsnící a spojovací materiál není specifikován. Montážní firma použije příslušný materiál dle ČSN a dalších předpisů a svých zvyklostí.</t>
  </si>
  <si>
    <t>* Celý systém  včetně oprav musí být po jeho dokončení proveden v kvalitě umožňující řádný provoz s ohledem na běžnou následnou dobu používání s ohledem na předepsanou údržbu, kterou musí dodavatel určit pro jednotlivá zařízení!!!</t>
  </si>
  <si>
    <t xml:space="preserve">* !!! Stávající systém  je na mnoha místech umístěn ve stavebních konstrukcích buď bez možnosti, anebo s velmi omezenou možností vizuální kontroly projektantem. Dokumentace tak neposkytuje a ani nemůže přesnou specifikaci, ale popisuje rozsah a způsob provedení zásahů a úprav do zařízení rozvodů vody a kanalizace. Montáž pak musí provádět odborná firma, která realizaci provede dle svých odborných znalostí a dostatečných zkušeností, přičemž musí volit konkrétně použité prvky tak, aby byly v souladu s požadavky této dokumentace, a to na základě vlastního ověření a určení stávajícího stavu. S tímto souvisí i nutnost ověření materiálů a prvků uvedených ve specifikaci materiálů a prací ještě před jejich objednáním !!! </t>
  </si>
  <si>
    <t>V ceně je započteno i případné zřízení zařízení staveniště, včetně nákladů na energie používané při stavbě.</t>
  </si>
  <si>
    <t>20-0829</t>
  </si>
  <si>
    <t>Demontáž kotlů na plynná paliva o výkonu do 125 kW</t>
  </si>
  <si>
    <t>1+1+1</t>
  </si>
  <si>
    <t>11-0812</t>
  </si>
  <si>
    <t>Demontáž těles rozdělovačů a sběračů do DN 200</t>
  </si>
  <si>
    <t>2+2+1+1</t>
  </si>
  <si>
    <t>21-2815</t>
  </si>
  <si>
    <t>Demontáž ohříváků zásobníkových stojatých do 1600 l</t>
  </si>
  <si>
    <t>21-4815</t>
  </si>
  <si>
    <t>vypouštění vody z ohříváků</t>
  </si>
  <si>
    <t>22-1811</t>
  </si>
  <si>
    <t xml:space="preserve">Demontáž výměníků tepla protiproudých </t>
  </si>
  <si>
    <t>42-0811</t>
  </si>
  <si>
    <t>Demontáž oběhových čerpadel DN 25</t>
  </si>
  <si>
    <t>6+1</t>
  </si>
  <si>
    <t>42-8012</t>
  </si>
  <si>
    <t>Demontáž oběhových čerpadel DN 40</t>
  </si>
  <si>
    <t>42-8013</t>
  </si>
  <si>
    <t>Demontáž oběhových čerpadel DN 50</t>
  </si>
  <si>
    <t xml:space="preserve">odpojení expanznícho a dopouštěcího zařízení </t>
  </si>
  <si>
    <t>12-0832</t>
  </si>
  <si>
    <t>Demontáž potrubí z trubek ocelových hladkých do 100</t>
  </si>
  <si>
    <t>odřezání třmenových držáků bez demontáže podpěr, konzol nebo výložníků přes 45,5-76</t>
  </si>
  <si>
    <t>Vnitrostaveništní přemístění vybouraných  hmot kotelen vodorovně do 100 m umístěných ve výšce (hloubce) do 6 m</t>
  </si>
  <si>
    <t>10-0812</t>
  </si>
  <si>
    <t>10-0821</t>
  </si>
  <si>
    <t>Demontáž armatur příubových do DN 100 se dvěmi přírubami</t>
  </si>
  <si>
    <t>29-0815</t>
  </si>
  <si>
    <t xml:space="preserve">Demontáž armatur směšovaných </t>
  </si>
  <si>
    <t>VYTÁPĚNÍ – DPS HORAŽĎOVICE</t>
  </si>
  <si>
    <t>Celkový počet</t>
  </si>
  <si>
    <t>D+M orientačních štítků</t>
  </si>
  <si>
    <t>D+M Rozdělovače a sběrače sdružené hydraulické závitové do 250 kW pro UT</t>
  </si>
  <si>
    <t>12-0106</t>
  </si>
  <si>
    <t>D+M čerpadlová skupina s oběhovým čerpadlem Q=2,86 m3/h, tlak 0,9-5 m, dva kulové kohouty, ve zpětném vedení se zpětnou klakou, dva kontaktní teploměry integrované v rukojeti kulového kohoutu (rozsah indikace 0-120°C), třícestný T směšovač včetně plynulenastavitelného obtoku, izolace EPS, vzdálenost os do 200 mm</t>
  </si>
  <si>
    <t>D+M čerpadlová skupina s oběhovým čerpadlem Q=1,02 m3/h, tlak 0,9-5 m, dva kulové kohouty, ve zpětném vedení se zpětnou klakou, dva kontaktní teploměry integrované v rukojeti kulového kohoutu (rozsah indikace 0-120°C), třícestný T směšovač včetně plynulenastavitelného obtoku, izolace EPS, vzdálenost os do 200 mm</t>
  </si>
  <si>
    <t>D+M čerpadlová skupina s oběhovým čerpadlem Q=1,76 m3/h, tlak 0,7-2,5 m, dva kulové kohouty, ve zpětném vedení se zpětnou klakou, dva kontaktní teploměry integrované v rukojeti kulového kohoutu (rozsah indikace 0-120°C), třícestný T směšovač včetně plynulenastavitelného obtoku, izolace EPS, vzdálenost os do 200 mm</t>
  </si>
  <si>
    <t>D+M čerpadlová skupina s oběhovým čerpadlem Q=0,25 m3/h, tlak 0,9-2,0 m, dva kulové kohouty, ve zpětném vedení se zpětnou klakou, dva kontaktní teploměry integrované v rukojeti kulového kohoutu (rozsah indikace 0-120°C), třícestný T směšovač včetně plynulenastavitelného obtoku, izolace EPS, vzdálenost os do 200 mm</t>
  </si>
  <si>
    <t>Oběhové čerpadlo jako záloha pro posílení přívodu systému vytápění (Q=7,6 m3/h, tlak 115 kPa</t>
  </si>
  <si>
    <t>Oběhové čerpadlo jako záloha pro posílení přívodu systému TV (Q=7,6 m3/h, tlak 115 kPa</t>
  </si>
  <si>
    <t>42-9115</t>
  </si>
  <si>
    <t>Montáž čerpadel do potrubí DN 80</t>
  </si>
  <si>
    <t xml:space="preserve">Ultrazvukový měřič tepla  na zpátečku s integrovaným průtokoměrným senzorem, se signálním
kabelem 1,5 m, baterií 3,6 V a sadou teplotních senzorů do jímek Pt500, s kabely 1,5 m včetně 2
jímek 65 mm
</t>
  </si>
  <si>
    <t>48-1232</t>
  </si>
  <si>
    <t>73-2201</t>
  </si>
  <si>
    <t>Přesun hmot pro strojovny stanovený procentní sazbou z ceny vodorovná dopravní vzdálenost do 50 m v objektech výšky do 6m</t>
  </si>
  <si>
    <t>12-1226</t>
  </si>
  <si>
    <t>Potrubí z trubek ocelových hladkých v kotelnách a strojovnách DN 80</t>
  </si>
  <si>
    <t>24+3+6+24+3+6+4</t>
  </si>
  <si>
    <t>příplatek k cenám za zhotovení přípojky DN 50</t>
  </si>
  <si>
    <t>příplatek k cenám za zhotovení přípojky DN 25</t>
  </si>
  <si>
    <t>12-3112</t>
  </si>
  <si>
    <t>12-3116</t>
  </si>
  <si>
    <t>příplatek k cenám za zhotovení přípojky DN 40</t>
  </si>
  <si>
    <t>12-3118</t>
  </si>
  <si>
    <t>19-0225</t>
  </si>
  <si>
    <t>Zkoušky těsnosti potrubí, manžety prostupové z trubek ocelových do DN 80</t>
  </si>
  <si>
    <t>73-3201</t>
  </si>
  <si>
    <t>32-1207</t>
  </si>
  <si>
    <t>potrubí z trubek plastových spojované svařováním DN63</t>
  </si>
  <si>
    <t>24+3+6</t>
  </si>
  <si>
    <t>32-1204</t>
  </si>
  <si>
    <t>potrubí z trubek plastových spojované svařováním DN32</t>
  </si>
  <si>
    <t>2+2+2+2</t>
  </si>
  <si>
    <t>21-1127</t>
  </si>
  <si>
    <t>ventil odvzdušňovací závitový automatický se zpětnou klapkou G1/2</t>
  </si>
  <si>
    <t>22-0105</t>
  </si>
  <si>
    <t>Ventil regulační závitový, vyvažovací přímý G2</t>
  </si>
  <si>
    <t xml:space="preserve">Ventily zpětné, závitové G2 </t>
  </si>
  <si>
    <t>24-2417</t>
  </si>
  <si>
    <t>29-1124</t>
  </si>
  <si>
    <t>Kohouty plnící a vypouštěcí G 3/4</t>
  </si>
  <si>
    <t>29-2715</t>
  </si>
  <si>
    <t>kulové kohouty přímé vnitřní závit G 1</t>
  </si>
  <si>
    <t>29-2718</t>
  </si>
  <si>
    <t>kulové kohouty přímé vnitřní závit G 2</t>
  </si>
  <si>
    <t>29-2720</t>
  </si>
  <si>
    <t>kulové kohouty přímé vnitřní závit G 3</t>
  </si>
  <si>
    <t>44-1114</t>
  </si>
  <si>
    <t>Regulátor diferenčního tlaku a průtoku (PN 16) – montáž do vratného potrubí, měnitelné nastavení
Regulátor se skládá z regulačního ventilu s nastavitelným omezovačem průtoku, servopohonu s dvěma regulačními membránami a rukojeti, která slouží k nastavování požadované hodnoty diferenčního
tlaku</t>
  </si>
  <si>
    <t>44-9118</t>
  </si>
  <si>
    <t>montáž regulátoru tlaku</t>
  </si>
  <si>
    <t>49-4121</t>
  </si>
  <si>
    <t>montáž návarku M 20x1,5</t>
  </si>
  <si>
    <t>DPS HORAŽĎOVICE</t>
  </si>
  <si>
    <t>12-0809</t>
  </si>
  <si>
    <t xml:space="preserve">Demontáž potrubí svařovaného z ocelových trubek hladkýchdo DN 80 </t>
  </si>
  <si>
    <t>28+7+9+3</t>
  </si>
  <si>
    <t>37</t>
  </si>
  <si>
    <t>16-0807</t>
  </si>
  <si>
    <t>Demontáž přípojek k plynoměru G2</t>
  </si>
  <si>
    <t>26-0801</t>
  </si>
  <si>
    <t xml:space="preserve">Demontáž plynoměru </t>
  </si>
  <si>
    <t>VNITŘNÍ PLYNOVOD – DPS HORAŽĎOVICE - CELKEM bez DPH</t>
  </si>
  <si>
    <t>TEPLOVODY-VTP</t>
  </si>
  <si>
    <t>pěnové polštáře</t>
  </si>
  <si>
    <t>těsnící páska role 60 m</t>
  </si>
  <si>
    <t>výstaržná páska 500 m</t>
  </si>
  <si>
    <t>Přesun hmot stanovený procentní sazbou z ceny, vodorovná vzdálenost do 50 m, v objektech výšky do 6 m.</t>
  </si>
  <si>
    <t>TEPLOVODY-VTP - CELKEM</t>
  </si>
  <si>
    <t>TEPLOVODY-TUV</t>
  </si>
  <si>
    <t>Trubka 63/126 12 metrové s alarm. Dráty. Předizolované potrubí z polypropylenových (PP-R, typ 3) trubek, izolovaných tvrdou polyuretanovou pěnou s pláštěm z polyetylenu</t>
  </si>
  <si>
    <t>Trubka 32/76 12 mtrové s alarm. Dráty. Předizolované potrubí z polypropylenových (PP-R, typ 3) trubek, izolovaných tvrdou polyuretanovou pěnou s pláštěm z polyetylenu</t>
  </si>
  <si>
    <t>Koncové těsnění izolace 126</t>
  </si>
  <si>
    <t>Koncové těsnění izolace 76</t>
  </si>
  <si>
    <t>Závitová koncovka 63x5,7/2"</t>
  </si>
  <si>
    <t>Závitová koncovka 32x2,9/1"</t>
  </si>
  <si>
    <t>TEPLOVODY-TUV - CELKEM</t>
  </si>
  <si>
    <t>KOMPONENTY MONITOROVACÍHO SYSTÉMU</t>
  </si>
  <si>
    <t>Měděný drát (25 m)</t>
  </si>
  <si>
    <t>TEPLOVODY - CELKEM</t>
  </si>
  <si>
    <t>DPS PALACKÉHO HORAŽĎOVICE</t>
  </si>
  <si>
    <t>REKONSTRUKCE KOTELNY DPS PALACKÉHO HORAŽĎOVICE</t>
  </si>
  <si>
    <t>Akce: REKONSTRUKCE KOTELNY DPS PALACKÉHO HORAŽĎOVICE</t>
  </si>
  <si>
    <t>Trubka 80/160, 12 metrové s alarm. Dráty.  Předizolované potrubí je z ocelových trubek, izolovaných tvrdou polyuretanovou pěnou s pláštěm z polyetylenu</t>
  </si>
  <si>
    <t>Souprava odbočky, k vytvoření odbočky navazujícího potrubí v libovolném místě po odstranění izolace na již existujícím potrubním vedení navrtávkou.</t>
  </si>
  <si>
    <t>Navrtávkový ventil - Navrtávací soupravou umožňující vyvrtání otvoru pro odbočení z hlavního potrubí bez vypuštění média
uvnitř 125/80</t>
  </si>
  <si>
    <t>Těsnící prstenec 160</t>
  </si>
  <si>
    <t>160 koncový uzávěr</t>
  </si>
  <si>
    <t>Souprava odbočky PPR přímé - PE-HD plášť 63/126</t>
  </si>
  <si>
    <t xml:space="preserve">Souprava odbočky PPR přímé - PE-HD plášť32/76 </t>
  </si>
  <si>
    <t>VNITŘNÍ VODOVOD</t>
  </si>
  <si>
    <t>13-0803</t>
  </si>
  <si>
    <t xml:space="preserve">Demontáž potrubí  z ocelových trubek pozinkovaných závitových DN 50 </t>
  </si>
  <si>
    <t>0,5+2,1+1,5+1,2+10+1,5</t>
  </si>
  <si>
    <t>16,8</t>
  </si>
  <si>
    <t>Zpětná montáž přeloženého potrubí G2</t>
  </si>
  <si>
    <t>18-1116</t>
  </si>
  <si>
    <t>Ochrana potrzbí plstěnými pásy DN 50</t>
  </si>
  <si>
    <t>722</t>
  </si>
  <si>
    <t>18-1242</t>
  </si>
  <si>
    <t>18-1244</t>
  </si>
  <si>
    <t xml:space="preserve">Izolační trubice polyetylénové pro potrubí  DN 92   tl. 20 mm </t>
  </si>
  <si>
    <t>Vnitrostaveništní přemístění vybouraných hmot vnitřní vodovod vodorovně do 100 m, v objektech výšky do 6 m.</t>
  </si>
  <si>
    <t>0,2</t>
  </si>
  <si>
    <t>VNITŘNÍ VODOVOD - CELKEM</t>
  </si>
  <si>
    <t>VNITŘNÍ PVODOVOD</t>
  </si>
  <si>
    <t>VNITŘNÍ VODOVOD – DPS HORAŽĎOVICE - CELKEM bez DPH</t>
  </si>
  <si>
    <t>VÝPIS MATERIÁLU - ROZPOČTOVÉ NÁKLADY</t>
  </si>
  <si>
    <t>Stavba:</t>
  </si>
  <si>
    <t>DPS</t>
  </si>
  <si>
    <t>Lokalita:</t>
  </si>
  <si>
    <t>Horažďovice</t>
  </si>
  <si>
    <t>Soubor</t>
  </si>
  <si>
    <t>Značení</t>
  </si>
  <si>
    <t>Dodavatel</t>
  </si>
  <si>
    <t>Název položky/typ</t>
  </si>
  <si>
    <t>MJ</t>
  </si>
  <si>
    <t>Množ.</t>
  </si>
  <si>
    <t>Cena 
za MJ</t>
  </si>
  <si>
    <t>Cena
celkem</t>
  </si>
  <si>
    <t>1. Výpis materiálu MaR</t>
  </si>
  <si>
    <t>1.1. Řídící systém</t>
  </si>
  <si>
    <t>AS1</t>
  </si>
  <si>
    <t>DDC podstanice</t>
  </si>
  <si>
    <t>UA…</t>
  </si>
  <si>
    <t xml:space="preserve">I/O moduly 18DI, 18DO, 35AI, 11AO </t>
  </si>
  <si>
    <t>Mbus</t>
  </si>
  <si>
    <t>Převodník Mbus x komunikační protokol ŘS</t>
  </si>
  <si>
    <t>1.2. Přístroje</t>
  </si>
  <si>
    <t>ST0</t>
  </si>
  <si>
    <t>Teplotní čidlo venkovní teploty odporové</t>
  </si>
  <si>
    <t>ST1</t>
  </si>
  <si>
    <t>Příložné čidlo odporové</t>
  </si>
  <si>
    <t>ST2</t>
  </si>
  <si>
    <t>ST3</t>
  </si>
  <si>
    <t>ST4</t>
  </si>
  <si>
    <t>ST5</t>
  </si>
  <si>
    <t>SE1</t>
  </si>
  <si>
    <t>Servopohon trojcestného ventilu 24V AC, 0-10V DC</t>
  </si>
  <si>
    <t>SE2</t>
  </si>
  <si>
    <t>SE3</t>
  </si>
  <si>
    <t>SE4</t>
  </si>
  <si>
    <t>RVH12V</t>
  </si>
  <si>
    <t>Detekce zaplavení včetně sondy</t>
  </si>
  <si>
    <t>PS1</t>
  </si>
  <si>
    <t>Presostat 40-400 kPa</t>
  </si>
  <si>
    <t>PS2</t>
  </si>
  <si>
    <t>1.3. Rozvaděč</t>
  </si>
  <si>
    <t>Rozvaděč</t>
  </si>
  <si>
    <t xml:space="preserve"> OCEP 1000x800x250 včetně montážního plechu</t>
  </si>
  <si>
    <t>QA1</t>
  </si>
  <si>
    <t>Hlavní vypínač  40A/3</t>
  </si>
  <si>
    <t>FV1</t>
  </si>
  <si>
    <t>Svodič přepětí</t>
  </si>
  <si>
    <t>FV2.1</t>
  </si>
  <si>
    <t>Podstupeň svodiče přepětí tlumivka 1</t>
  </si>
  <si>
    <t>FV2.2</t>
  </si>
  <si>
    <t>Podstupeň svodiče přepětí tlumivka 2</t>
  </si>
  <si>
    <t>FV3</t>
  </si>
  <si>
    <t>Podstupeň svodiče přepětí 3</t>
  </si>
  <si>
    <t>FA1</t>
  </si>
  <si>
    <t>Jistič-C6/1</t>
  </si>
  <si>
    <t>FA2</t>
  </si>
  <si>
    <t>FA3</t>
  </si>
  <si>
    <t>FA4</t>
  </si>
  <si>
    <t>FA5</t>
  </si>
  <si>
    <t>FA6</t>
  </si>
  <si>
    <t>FATR</t>
  </si>
  <si>
    <t>Jistič-B6/1</t>
  </si>
  <si>
    <t>KM1</t>
  </si>
  <si>
    <t>Stykač 2,2kW, cívka 230V AC</t>
  </si>
  <si>
    <t>KM2</t>
  </si>
  <si>
    <t>KM3</t>
  </si>
  <si>
    <t>KM4</t>
  </si>
  <si>
    <t>KM5</t>
  </si>
  <si>
    <t>KM6</t>
  </si>
  <si>
    <t>SAK1</t>
  </si>
  <si>
    <t>Ovladač 3 x poloha, 2 x spínací jednotka NO</t>
  </si>
  <si>
    <t>SAK2</t>
  </si>
  <si>
    <t>SAK3</t>
  </si>
  <si>
    <t>SAK4</t>
  </si>
  <si>
    <t>SAK5</t>
  </si>
  <si>
    <t>SAK6</t>
  </si>
  <si>
    <t>HL1</t>
  </si>
  <si>
    <t>Kontrolka 230V AC  LED zelená</t>
  </si>
  <si>
    <t>HL2</t>
  </si>
  <si>
    <t>HL3</t>
  </si>
  <si>
    <t>HL4</t>
  </si>
  <si>
    <t>HL5</t>
  </si>
  <si>
    <t>HL6</t>
  </si>
  <si>
    <t>HL7</t>
  </si>
  <si>
    <t>Kontrolka 230V AC  LED bílá</t>
  </si>
  <si>
    <t>HL8</t>
  </si>
  <si>
    <t>Kontrolka 230V AC  LED rudá</t>
  </si>
  <si>
    <t>TL1</t>
  </si>
  <si>
    <t>Tlačítko stiskací černé, 1 x spínací jednotka NO</t>
  </si>
  <si>
    <t>TR1</t>
  </si>
  <si>
    <t>Trafo oddělovací 230/24V, 120VA</t>
  </si>
  <si>
    <t>( svorky, pojistky, průchodky, štítky, montážní a propojovací materiál......) viz. schéma rozvaděče</t>
  </si>
  <si>
    <t>kplt</t>
  </si>
  <si>
    <t>1.4. Kabely, instalační materiál</t>
  </si>
  <si>
    <t>-</t>
  </si>
  <si>
    <t>Kabel CYKY 3Jx1,5</t>
  </si>
  <si>
    <t>Kabel JYTY 2x1</t>
  </si>
  <si>
    <t>Kabel JYTY 3x1</t>
  </si>
  <si>
    <t>Kabel JYSTY 2x2x0,8</t>
  </si>
  <si>
    <t>Plastová instalační lišta LV 22x24</t>
  </si>
  <si>
    <t>Vodič CYA6 ZŽ</t>
  </si>
  <si>
    <t>Rošt  54/50 drátěný pozink</t>
  </si>
  <si>
    <t>Rošt  54/150 drátěný pozink</t>
  </si>
  <si>
    <t xml:space="preserve">Konzole  100 </t>
  </si>
  <si>
    <t>Konzole  150</t>
  </si>
  <si>
    <t>Trubka pevná plast průměr 20 včetně příchytek</t>
  </si>
  <si>
    <t>Trubka ohebná plast průměr 20 zvýšená mechanická odolnost</t>
  </si>
  <si>
    <t>Podružný montážní materiál materiál ( šrouby, závěsný materiál, krabice, stahovací pásky, bernard svorky, atd. )</t>
  </si>
  <si>
    <t>Montážní práce</t>
  </si>
  <si>
    <t>Zaregulování, uvedení do provozu</t>
  </si>
  <si>
    <t>Výroba rozvaděče</t>
  </si>
  <si>
    <t>SW práce</t>
  </si>
  <si>
    <t>dat.bod</t>
  </si>
  <si>
    <t>Vizualizace ( včetně případného HW, licencí, grafických schémat, instalace a uvedení do provozu ) kompletní dodávka</t>
  </si>
  <si>
    <t>Dokumentace skutečného provedení</t>
  </si>
  <si>
    <t>Revize</t>
  </si>
  <si>
    <t>Zaškolení obsluhy</t>
  </si>
  <si>
    <t>Doprava</t>
  </si>
  <si>
    <t>REKAPITULACE:</t>
  </si>
  <si>
    <t>pěnové polštáře č.4</t>
  </si>
  <si>
    <t>TĚSNICÍ VLOŽKA JAKO STANDARD Curaflex® A pro pažnici DN 160 mm</t>
  </si>
  <si>
    <t>PAŽNICE JAKO STANDARD Curaflex® 4005 pažnice s pevnou a volnou přírubou z litiny DN 160</t>
  </si>
  <si>
    <t>el. komponenty, pro napojení T-kusu</t>
  </si>
  <si>
    <t>el. komponenty, pro napojení a ukončení kabelu</t>
  </si>
  <si>
    <t xml:space="preserve"> el. komponenty, pro spojení kabelu</t>
  </si>
  <si>
    <t>25</t>
  </si>
  <si>
    <t>TĚSNICÍ VLOŽKA JAKO STANDARD Curaflex® A pro pažnici DN 126 mm</t>
  </si>
  <si>
    <t>TĚSNICÍ VLOŽKA JAKO STANDARD Curaflex® A pro pažnici DN 76 mm</t>
  </si>
  <si>
    <t>PAŽNICE JAKO STANDARD Curaflex® 4005 pažnice s pevnou a volnou přírubou DN 80</t>
  </si>
  <si>
    <t>PAŽNICE JAKO STANDARD Curaflex® 4005 pažnice s pevnou a volnou přírubou DN 125</t>
  </si>
  <si>
    <t>Uzavírací armatura-vypouštění</t>
  </si>
  <si>
    <t>TEPLOVODY – DPS HORAŽĎOVICE - CELKEM bez DPH</t>
  </si>
  <si>
    <t xml:space="preserve">Izolační trubice polyetylénové pro potrubí  DN 42   tl. 22 mm </t>
  </si>
  <si>
    <t>767</t>
  </si>
  <si>
    <t>Zámečnická montáž atypického výrobku hmotnosti celkem do 20 kg</t>
  </si>
  <si>
    <t>kg</t>
  </si>
  <si>
    <t xml:space="preserve">Zámečnické ocelové atypické konstrukce dle  dodavatele </t>
  </si>
  <si>
    <t>Zřízení a odstranění pracovní podlahy dle montáže, např. lešení, pomocné lešení, práce na žebříku, práce na plošině atd. - dle potřeb montáže-mimo jiné dle NV č. 362/2005 Sb.</t>
  </si>
  <si>
    <t>Zprovoznění, seřízení a vyzkoušení zařízení-Před předáním. Vyhotovení zápisu s popisem postupu zprovoznění, výsledků seřízení, výsledků zkoušek, atd. Zařízení musí být před předáním bez závad.</t>
  </si>
  <si>
    <t>hod</t>
  </si>
  <si>
    <t>Zaučení obsluhy mimo jiné dle návodů výrobců tak, aby obsluha měla celkové technické a funkční informace o zařízení vytápění a uměla jej obsluhovat a reagovat na možné problémy a závady. O zaučení musí být mezi stranami sepsán protokol s obsahem bodů zaučení. Zaučen musí být v úměrném rozsahu jak pověřený zástupceprovozovatele, tak zástupce majitele budovy</t>
  </si>
  <si>
    <t>Funkční zkoušky včetně vystavení protokolů o zkouškách</t>
  </si>
  <si>
    <t>Vyregulování průtoků  včetně vystavení protokolu</t>
  </si>
  <si>
    <t>Ostatní zúčtovatelný drobný, pomocný, doplňkový a ostatní materiál v potřebném rozsahu pro řádné dokončení díla + finanční rezerva - min. 4 % z ceny-Např. přizpůsobování nových rozvodů a zařízení ostatním stávajícícm zařízením a stavební části, drobný materiál jako např. těsnění, atd., tedy veškerý ostatní materiál a výrobky potřebné pro řádné dokončení díla + finanční rezerva (mimo jiné ohled na nutnost přizpůsobování, práce a koordinace se stavební částí a TZB stávajícího stavu) - čáska bude podrobně zúčtována a dodavatelem využita pouze do objektivně doložené výše</t>
  </si>
  <si>
    <t>Ostatní zúčtovatelné stavební, montážní, pomocné a doplňkové práce v potřebném rozsahu + finanční rezerva - min. 4 % z ceny-např. přizpůsobování nových rozvodů a zařízení ostatním zařízením a stavební části, provádění funkčních zkoušek a montáže s vazbou na zkoušky a montáž ostatních částí stavby, atd., tedy veškeré ostatní práce potřebné pro řádné dokončení díla + finanční rezerva (mimo jiné ohled na nutnost přizpůsobování, práce a koordinace se stavební částí a TZB stávajícího stavu) - čáska bude podrobně zúčtována a dodavatelem využita pouze do objektivně doložené výše</t>
  </si>
  <si>
    <t xml:space="preserve">Vypracování dílenské dokntace  - Dokumentace bude vypracována dle skutečně použitého materiálu, zařízení a výrobků   </t>
  </si>
  <si>
    <t>Vypracování dokumentace skutečného stavu - Dokumentace bude vypracována na úrovni prováděcí dokumentace (textová a výkresová část, specifikace skutečně použitého materiálu, zařízení a výrobků</t>
  </si>
  <si>
    <t>D+M Popisy a označení rozvodů a zařízení-Popisy a označení především rozvodů, ventilátorů, klapek, filtrů a ovládacích prvků MaR, atd. a např. ČSN 13 0072, tak aby byla umožněna snadná orientace v zařízení VZT pro obsluhu, údržbu a servis</t>
  </si>
  <si>
    <t>Likvidace odpadů-Kompletní systém sběru, třídění, odvozu a likvidace odpadu v souladu se zák. č.185/2001 Sb. v platném znění a vyhl. č.381/2001 Sb. v platném znění</t>
  </si>
  <si>
    <t>Závěrečný úklid-Provedení komplexního úklidu po provádění vytápění na úroveň min. původního stavu v návaznosti na likvidaci odpadů a úklid celé stavby</t>
  </si>
  <si>
    <t>Koordinační činnost</t>
  </si>
  <si>
    <t>Zařízení staveniště-Především v souladu s NV č. 591/2006 Sb.</t>
  </si>
  <si>
    <t>syntetické základní syntetický pod izolaci, dvojnásobné do</t>
  </si>
  <si>
    <t>POMOCNÝ MATERIÁL</t>
  </si>
  <si>
    <t xml:space="preserve">Zohlednit zejména firemní know-how dodavatele a potřeby pro řádné provedení díla na stavbě -Bude provedeno před započetím díla a konzultováno a odsouhlaseno investorem. Dopracování zadávací dokumentace na dílenskou dokumentaci </t>
  </si>
  <si>
    <t>HODINOVÉ SAZBY</t>
  </si>
  <si>
    <t xml:space="preserve">IZOLACE - CELKEM </t>
  </si>
  <si>
    <t>POMOCNÝ MATERIÁL - CELKEM</t>
  </si>
  <si>
    <t xml:space="preserve">Zkouška těsnosti podle normy EN 13941-zkouška těsnosti vzduchem při přetlaku 0,2 bar nebo podtlaku 0,65 bar, přičemž těsnost svaru
 se kontroluje vhodnou indikační kapalinou
</t>
  </si>
  <si>
    <t>Zkouška pevnosti v tlaku podle normy EN 13941-Obdobný postup jako u zkoušky těsnosti vodou, ovšem s nutností zvýšit přetlak na 1,5 násobek návrhového tlaku.</t>
  </si>
  <si>
    <t>HODINOVÉ SAZBA CELKEM</t>
  </si>
  <si>
    <t>Cena celkem bez DPH v KČ</t>
  </si>
  <si>
    <t>Řídící systém-celkem</t>
  </si>
  <si>
    <t>Přístroje - celkem</t>
  </si>
  <si>
    <t>Rozvaděč - celkem</t>
  </si>
  <si>
    <t>Kabely a instalační materiál-celkem</t>
  </si>
  <si>
    <t>Ostatní náklady-celkem</t>
  </si>
  <si>
    <t>1.5. Ostatní náklady</t>
  </si>
  <si>
    <t>ZAŘÍZENÍ PRO MĚŘENÍ A REGULACI</t>
  </si>
  <si>
    <t>Demontáž odkouření kotlů a zaslepení vstupů do komína</t>
  </si>
  <si>
    <t>Demontáž stávající MaR</t>
  </si>
  <si>
    <t>Akce: Rekonstrukce kotelen – ZŠ Blatenská, DPS 1061</t>
  </si>
  <si>
    <t>SO 102 - REKONSTRUKCE KOTELNY DPS 1061 PALACKÉHO HORAŽĎOVICE - TZB</t>
  </si>
  <si>
    <t>Část:  SO 102 - REKONSTRUKCE KOTELNY DPS 1061 PALACKÉHO HORAŽĎOVICE - TZB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</si>
</sst>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&quot; Kč&quot;_-;\-* #,##0&quot; Kč&quot;_-;_-* &quot;- Kč&quot;_-;_-@_-"/>
    <numFmt numFmtId="165" formatCode="#,##0.0"/>
    <numFmt numFmtId="166" formatCode="#,##0.00\ [$Kč-405];\-#,##0.00\ [$Kč-405]"/>
    <numFmt numFmtId="167" formatCode="#"/>
    <numFmt numFmtId="168" formatCode="[&lt;=99999]###\ ##;##\ ##\ ##"/>
    <numFmt numFmtId="169" formatCode="#,##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u/>
      <sz val="10"/>
      <name val="Tahoma"/>
      <family val="2"/>
      <charset val="238"/>
    </font>
    <font>
      <sz val="10"/>
      <color indexed="10"/>
      <name val="Tahoma"/>
      <family val="2"/>
      <charset val="238"/>
    </font>
    <font>
      <sz val="10"/>
      <color indexed="8"/>
      <name val="Tahoma"/>
      <family val="2"/>
      <charset val="238"/>
    </font>
    <font>
      <b/>
      <i/>
      <sz val="10"/>
      <name val="Tahoma"/>
      <family val="2"/>
      <charset val="238"/>
    </font>
    <font>
      <sz val="9"/>
      <name val="Tahoma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9"/>
      <color indexed="10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2"/>
      <name val="Arial"/>
      <family val="2"/>
      <charset val="238"/>
    </font>
    <font>
      <i/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indexed="9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30"/>
      </left>
      <right style="hair">
        <color indexed="30"/>
      </right>
      <top style="medium">
        <color indexed="64"/>
      </top>
      <bottom style="medium">
        <color indexed="64"/>
      </bottom>
      <diagonal/>
    </border>
    <border>
      <left style="hair">
        <color indexed="3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3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30"/>
      </left>
      <right style="hair">
        <color indexed="30"/>
      </right>
      <top style="hair">
        <color indexed="30"/>
      </top>
      <bottom style="hair">
        <color indexed="30"/>
      </bottom>
      <diagonal/>
    </border>
    <border>
      <left style="hair">
        <color indexed="30"/>
      </left>
      <right style="hair">
        <color indexed="30"/>
      </right>
      <top/>
      <bottom style="hair">
        <color indexed="30"/>
      </bottom>
      <diagonal/>
    </border>
    <border>
      <left style="hair">
        <color indexed="30"/>
      </left>
      <right style="hair">
        <color indexed="30"/>
      </right>
      <top style="hair">
        <color indexed="30"/>
      </top>
      <bottom/>
      <diagonal/>
    </border>
    <border>
      <left style="hair">
        <color indexed="30"/>
      </left>
      <right style="hair">
        <color indexed="30"/>
      </right>
      <top/>
      <bottom/>
      <diagonal/>
    </border>
    <border>
      <left style="hair">
        <color indexed="30"/>
      </left>
      <right style="hair">
        <color indexed="30"/>
      </right>
      <top style="hair">
        <color indexed="48"/>
      </top>
      <bottom style="hair">
        <color indexed="48"/>
      </bottom>
      <diagonal/>
    </border>
    <border>
      <left style="hair">
        <color indexed="30"/>
      </left>
      <right style="hair">
        <color indexed="30"/>
      </right>
      <top/>
      <bottom style="hair">
        <color indexed="48"/>
      </bottom>
      <diagonal/>
    </border>
    <border>
      <left style="hair">
        <color indexed="30"/>
      </left>
      <right/>
      <top/>
      <bottom style="hair">
        <color indexed="30"/>
      </bottom>
      <diagonal/>
    </border>
    <border>
      <left style="hair">
        <color indexed="3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30"/>
      </left>
      <right style="hair">
        <color indexed="30"/>
      </right>
      <top style="hair">
        <color indexed="4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30"/>
      </right>
      <top/>
      <bottom style="hair">
        <color indexed="30"/>
      </bottom>
      <diagonal/>
    </border>
    <border>
      <left/>
      <right style="hair">
        <color indexed="30"/>
      </right>
      <top/>
      <bottom/>
      <diagonal/>
    </border>
    <border>
      <left/>
      <right style="hair">
        <color indexed="30"/>
      </right>
      <top/>
      <bottom style="hair">
        <color indexed="48"/>
      </bottom>
      <diagonal/>
    </border>
    <border>
      <left/>
      <right style="hair">
        <color indexed="30"/>
      </right>
      <top style="hair">
        <color indexed="48"/>
      </top>
      <bottom style="hair">
        <color indexed="48"/>
      </bottom>
      <diagonal/>
    </border>
    <border>
      <left/>
      <right style="hair">
        <color indexed="30"/>
      </right>
      <top style="hair">
        <color indexed="48"/>
      </top>
      <bottom/>
      <diagonal/>
    </border>
    <border>
      <left/>
      <right style="hair">
        <color indexed="30"/>
      </right>
      <top style="hair">
        <color indexed="30"/>
      </top>
      <bottom style="hair">
        <color indexed="30"/>
      </bottom>
      <diagonal/>
    </border>
    <border>
      <left/>
      <right style="hair">
        <color indexed="30"/>
      </right>
      <top style="hair">
        <color indexed="30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30"/>
      </left>
      <right style="medium">
        <color indexed="64"/>
      </right>
      <top style="hair">
        <color indexed="30"/>
      </top>
      <bottom style="hair">
        <color indexed="30"/>
      </bottom>
      <diagonal/>
    </border>
    <border>
      <left style="hair">
        <color indexed="30"/>
      </left>
      <right style="medium">
        <color indexed="64"/>
      </right>
      <top/>
      <bottom style="hair">
        <color indexed="3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0" fillId="0" borderId="0"/>
    <xf numFmtId="0" fontId="11" fillId="0" borderId="0"/>
    <xf numFmtId="0" fontId="15" fillId="0" borderId="0"/>
  </cellStyleXfs>
  <cellXfs count="494">
    <xf numFmtId="0" fontId="0" fillId="0" borderId="0" xfId="0"/>
    <xf numFmtId="0" fontId="4" fillId="0" borderId="0" xfId="0" applyFont="1"/>
    <xf numFmtId="1" fontId="3" fillId="0" borderId="29" xfId="0" applyNumberFormat="1" applyFont="1" applyFill="1" applyBorder="1" applyAlignment="1" applyProtection="1">
      <alignment horizontal="center" vertical="center" wrapText="1" shrinkToFit="1"/>
    </xf>
    <xf numFmtId="0" fontId="3" fillId="0" borderId="29" xfId="0" applyFont="1" applyFill="1" applyBorder="1" applyAlignment="1" applyProtection="1">
      <alignment vertical="center" wrapText="1" shrinkToFit="1"/>
    </xf>
    <xf numFmtId="49" fontId="3" fillId="4" borderId="29" xfId="0" applyNumberFormat="1" applyFont="1" applyFill="1" applyBorder="1" applyAlignment="1" applyProtection="1">
      <alignment horizontal="center" vertical="center"/>
    </xf>
    <xf numFmtId="0" fontId="3" fillId="4" borderId="29" xfId="0" applyFont="1" applyFill="1" applyBorder="1" applyAlignment="1" applyProtection="1">
      <alignment horizontal="center" vertical="center"/>
    </xf>
    <xf numFmtId="167" fontId="2" fillId="4" borderId="12" xfId="0" applyNumberFormat="1" applyFont="1" applyFill="1" applyBorder="1" applyAlignment="1" applyProtection="1">
      <alignment horizontal="left" vertical="center" wrapText="1"/>
    </xf>
    <xf numFmtId="0" fontId="2" fillId="4" borderId="29" xfId="0" applyFont="1" applyFill="1" applyBorder="1" applyAlignment="1" applyProtection="1">
      <alignment horizontal="center" vertical="center"/>
    </xf>
    <xf numFmtId="2" fontId="2" fillId="4" borderId="29" xfId="0" applyNumberFormat="1" applyFont="1" applyFill="1" applyBorder="1" applyAlignment="1" applyProtection="1">
      <alignment horizontal="center" vertical="center"/>
    </xf>
    <xf numFmtId="166" fontId="2" fillId="4" borderId="29" xfId="0" applyNumberFormat="1" applyFont="1" applyFill="1" applyBorder="1" applyAlignment="1" applyProtection="1">
      <alignment horizontal="center" vertical="center"/>
      <protection locked="0"/>
    </xf>
    <xf numFmtId="166" fontId="2" fillId="4" borderId="30" xfId="0" applyNumberFormat="1" applyFont="1" applyFill="1" applyBorder="1" applyAlignment="1" applyProtection="1">
      <alignment vertical="center"/>
    </xf>
    <xf numFmtId="0" fontId="4" fillId="4" borderId="0" xfId="0" applyFont="1" applyFill="1"/>
    <xf numFmtId="0" fontId="2" fillId="5" borderId="29" xfId="0" applyFont="1" applyFill="1" applyBorder="1" applyAlignment="1" applyProtection="1">
      <alignment horizontal="left" vertical="center" wrapText="1"/>
    </xf>
    <xf numFmtId="0" fontId="3" fillId="5" borderId="29" xfId="0" applyFont="1" applyFill="1" applyBorder="1" applyAlignment="1" applyProtection="1">
      <alignment horizontal="center" vertical="center"/>
    </xf>
    <xf numFmtId="165" fontId="3" fillId="5" borderId="29" xfId="0" applyNumberFormat="1" applyFont="1" applyFill="1" applyBorder="1" applyAlignment="1" applyProtection="1">
      <alignment horizontal="center" vertical="center"/>
    </xf>
    <xf numFmtId="166" fontId="3" fillId="5" borderId="29" xfId="0" applyNumberFormat="1" applyFont="1" applyFill="1" applyBorder="1" applyAlignment="1" applyProtection="1">
      <alignment horizontal="center" vertical="center"/>
      <protection locked="0"/>
    </xf>
    <xf numFmtId="166" fontId="2" fillId="5" borderId="30" xfId="0" applyNumberFormat="1" applyFont="1" applyFill="1" applyBorder="1" applyAlignment="1" applyProtection="1">
      <alignment vertical="center"/>
    </xf>
    <xf numFmtId="0" fontId="3" fillId="5" borderId="29" xfId="0" applyFont="1" applyFill="1" applyBorder="1" applyAlignment="1" applyProtection="1">
      <alignment horizontal="left" vertical="center" wrapText="1"/>
    </xf>
    <xf numFmtId="0" fontId="2" fillId="2" borderId="26" xfId="0" applyFont="1" applyFill="1" applyBorder="1" applyAlignment="1" applyProtection="1">
      <alignment vertical="center" wrapText="1" shrinkToFit="1"/>
    </xf>
    <xf numFmtId="0" fontId="2" fillId="3" borderId="29" xfId="0" applyFont="1" applyFill="1" applyBorder="1" applyAlignment="1" applyProtection="1">
      <alignment horizontal="left" vertical="center" wrapText="1" shrinkToFit="1"/>
    </xf>
    <xf numFmtId="0" fontId="9" fillId="0" borderId="29" xfId="0" applyFont="1" applyBorder="1" applyAlignment="1" applyProtection="1">
      <alignment horizontal="left" vertical="center" wrapText="1" shrinkToFit="1"/>
    </xf>
    <xf numFmtId="0" fontId="3" fillId="0" borderId="29" xfId="0" applyFont="1" applyBorder="1" applyAlignment="1" applyProtection="1">
      <alignment horizontal="left" vertical="center" wrapText="1" shrinkToFit="1"/>
    </xf>
    <xf numFmtId="0" fontId="2" fillId="2" borderId="29" xfId="0" applyFont="1" applyFill="1" applyBorder="1" applyAlignment="1" applyProtection="1">
      <alignment horizontal="left" vertical="center" wrapText="1" shrinkToFit="1"/>
    </xf>
    <xf numFmtId="49" fontId="3" fillId="4" borderId="29" xfId="0" applyNumberFormat="1" applyFont="1" applyFill="1" applyBorder="1" applyAlignment="1" applyProtection="1">
      <alignment horizontal="center" vertical="center" shrinkToFit="1"/>
    </xf>
    <xf numFmtId="0" fontId="3" fillId="4" borderId="29" xfId="0" applyFont="1" applyFill="1" applyBorder="1" applyAlignment="1" applyProtection="1">
      <alignment horizontal="center" vertical="center" shrinkToFit="1"/>
    </xf>
    <xf numFmtId="0" fontId="2" fillId="0" borderId="29" xfId="0" applyFont="1" applyFill="1" applyBorder="1" applyAlignment="1" applyProtection="1">
      <alignment horizontal="left" vertical="center" wrapText="1" shrinkToFit="1"/>
    </xf>
    <xf numFmtId="0" fontId="3" fillId="5" borderId="29" xfId="0" applyFont="1" applyFill="1" applyBorder="1" applyAlignment="1" applyProtection="1">
      <alignment horizontal="center" vertical="center" shrinkToFit="1"/>
    </xf>
    <xf numFmtId="165" fontId="3" fillId="5" borderId="29" xfId="0" applyNumberFormat="1" applyFont="1" applyFill="1" applyBorder="1" applyAlignment="1" applyProtection="1">
      <alignment horizontal="center" vertical="center" shrinkToFit="1"/>
    </xf>
    <xf numFmtId="166" fontId="3" fillId="5" borderId="29" xfId="0" applyNumberFormat="1" applyFont="1" applyFill="1" applyBorder="1" applyAlignment="1" applyProtection="1">
      <alignment horizontal="center" vertical="center" shrinkToFit="1"/>
      <protection locked="0"/>
    </xf>
    <xf numFmtId="166" fontId="2" fillId="5" borderId="30" xfId="0" applyNumberFormat="1" applyFont="1" applyFill="1" applyBorder="1" applyAlignment="1" applyProtection="1">
      <alignment vertical="center" shrinkToFit="1"/>
    </xf>
    <xf numFmtId="0" fontId="2" fillId="5" borderId="29" xfId="0" applyFont="1" applyFill="1" applyBorder="1" applyAlignment="1" applyProtection="1">
      <alignment horizontal="left" vertical="center" wrapText="1" shrinkToFit="1"/>
    </xf>
    <xf numFmtId="0" fontId="2" fillId="0" borderId="29" xfId="0" applyFont="1" applyBorder="1" applyAlignment="1" applyProtection="1">
      <alignment vertical="center" wrapText="1" shrinkToFit="1"/>
    </xf>
    <xf numFmtId="0" fontId="3" fillId="0" borderId="29" xfId="0" applyFont="1" applyBorder="1" applyAlignment="1" applyProtection="1">
      <alignment vertical="center" wrapText="1" shrinkToFit="1"/>
    </xf>
    <xf numFmtId="0" fontId="2" fillId="2" borderId="33" xfId="0" applyFont="1" applyFill="1" applyBorder="1" applyAlignment="1" applyProtection="1">
      <alignment vertical="center" wrapText="1" shrinkToFit="1"/>
    </xf>
    <xf numFmtId="0" fontId="2" fillId="2" borderId="26" xfId="0" applyFont="1" applyFill="1" applyBorder="1" applyAlignment="1" applyProtection="1">
      <alignment horizontal="center" vertical="center" wrapText="1" shrinkToFit="1"/>
    </xf>
    <xf numFmtId="164" fontId="2" fillId="2" borderId="27" xfId="0" applyNumberFormat="1" applyFont="1" applyFill="1" applyBorder="1" applyAlignment="1" applyProtection="1">
      <alignment horizontal="center" vertical="center" wrapText="1" shrinkToFit="1"/>
    </xf>
    <xf numFmtId="0" fontId="2" fillId="3" borderId="29" xfId="0" applyFont="1" applyFill="1" applyBorder="1" applyAlignment="1" applyProtection="1">
      <alignment horizontal="center" vertical="center" wrapText="1" shrinkToFit="1"/>
    </xf>
    <xf numFmtId="49" fontId="3" fillId="3" borderId="29" xfId="1" applyNumberFormat="1" applyFont="1" applyFill="1" applyBorder="1" applyAlignment="1" applyProtection="1">
      <alignment horizontal="center" vertical="center" wrapText="1" shrinkToFit="1"/>
    </xf>
    <xf numFmtId="0" fontId="2" fillId="0" borderId="29" xfId="0" applyFont="1" applyBorder="1" applyAlignment="1" applyProtection="1">
      <alignment horizontal="center" vertical="center" wrapText="1" shrinkToFit="1"/>
    </xf>
    <xf numFmtId="0" fontId="3" fillId="0" borderId="28" xfId="0" applyFont="1" applyBorder="1" applyAlignment="1" applyProtection="1">
      <alignment horizontal="center" vertical="center" wrapText="1" shrinkToFit="1"/>
    </xf>
    <xf numFmtId="0" fontId="3" fillId="0" borderId="29" xfId="0" applyFont="1" applyBorder="1" applyAlignment="1" applyProtection="1">
      <alignment horizontal="center" vertical="center" wrapText="1" shrinkToFit="1"/>
    </xf>
    <xf numFmtId="49" fontId="3" fillId="0" borderId="29" xfId="1" applyNumberFormat="1" applyFont="1" applyBorder="1" applyAlignment="1" applyProtection="1">
      <alignment horizontal="center" vertical="center" wrapText="1" shrinkToFit="1"/>
    </xf>
    <xf numFmtId="166" fontId="3" fillId="0" borderId="29" xfId="0" applyNumberFormat="1" applyFont="1" applyFill="1" applyBorder="1" applyAlignment="1" applyProtection="1">
      <alignment horizontal="center" vertical="center" wrapText="1" shrinkToFit="1"/>
      <protection locked="0"/>
    </xf>
    <xf numFmtId="164" fontId="3" fillId="0" borderId="30" xfId="1" applyNumberFormat="1" applyFont="1" applyFill="1" applyBorder="1" applyAlignment="1" applyProtection="1">
      <alignment horizontal="center" vertical="center" wrapText="1" shrinkToFit="1"/>
    </xf>
    <xf numFmtId="49" fontId="3" fillId="0" borderId="29" xfId="0" applyNumberFormat="1" applyFont="1" applyBorder="1" applyAlignment="1" applyProtection="1">
      <alignment horizontal="center" vertical="center" wrapText="1" shrinkToFit="1"/>
    </xf>
    <xf numFmtId="0" fontId="3" fillId="2" borderId="29" xfId="0" applyFont="1" applyFill="1" applyBorder="1" applyAlignment="1" applyProtection="1">
      <alignment horizontal="center" vertical="center" wrapText="1" shrinkToFit="1"/>
    </xf>
    <xf numFmtId="165" fontId="3" fillId="2" borderId="29" xfId="0" applyNumberFormat="1" applyFont="1" applyFill="1" applyBorder="1" applyAlignment="1" applyProtection="1">
      <alignment horizontal="center" vertical="center" wrapText="1" shrinkToFit="1"/>
    </xf>
    <xf numFmtId="49" fontId="3" fillId="4" borderId="29" xfId="0" applyNumberFormat="1" applyFont="1" applyFill="1" applyBorder="1" applyAlignment="1" applyProtection="1">
      <alignment horizontal="center" vertical="center" wrapText="1" shrinkToFit="1"/>
    </xf>
    <xf numFmtId="0" fontId="3" fillId="4" borderId="29" xfId="0" applyFont="1" applyFill="1" applyBorder="1" applyAlignment="1" applyProtection="1">
      <alignment horizontal="center" vertical="center" wrapText="1" shrinkToFit="1"/>
    </xf>
    <xf numFmtId="0" fontId="3" fillId="5" borderId="29" xfId="0" applyFont="1" applyFill="1" applyBorder="1" applyAlignment="1" applyProtection="1">
      <alignment horizontal="center" vertical="center" wrapText="1" shrinkToFit="1"/>
    </xf>
    <xf numFmtId="165" fontId="3" fillId="5" borderId="29" xfId="0" applyNumberFormat="1" applyFont="1" applyFill="1" applyBorder="1" applyAlignment="1" applyProtection="1">
      <alignment horizontal="center" vertical="center" wrapText="1" shrinkToFit="1"/>
    </xf>
    <xf numFmtId="166" fontId="3" fillId="5" borderId="29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3" borderId="29" xfId="0" applyFont="1" applyFill="1" applyBorder="1" applyAlignment="1" applyProtection="1">
      <alignment horizontal="center" vertical="center" wrapText="1" shrinkToFit="1"/>
    </xf>
    <xf numFmtId="3" fontId="3" fillId="3" borderId="29" xfId="0" applyNumberFormat="1" applyFont="1" applyFill="1" applyBorder="1" applyAlignment="1" applyProtection="1">
      <alignment horizontal="center" wrapText="1" shrinkToFit="1"/>
    </xf>
    <xf numFmtId="3" fontId="3" fillId="3" borderId="29" xfId="0" applyNumberFormat="1" applyFont="1" applyFill="1" applyBorder="1" applyAlignment="1" applyProtection="1">
      <alignment horizontal="center" vertical="center" wrapText="1" shrinkToFit="1"/>
    </xf>
    <xf numFmtId="166" fontId="3" fillId="3" borderId="29" xfId="0" applyNumberFormat="1" applyFont="1" applyFill="1" applyBorder="1" applyAlignment="1" applyProtection="1">
      <alignment horizontal="center" wrapText="1" shrinkToFit="1"/>
      <protection locked="0"/>
    </xf>
    <xf numFmtId="0" fontId="3" fillId="0" borderId="29" xfId="0" applyFont="1" applyFill="1" applyBorder="1" applyAlignment="1" applyProtection="1">
      <alignment horizontal="center" vertical="center" wrapText="1" shrinkToFit="1"/>
    </xf>
    <xf numFmtId="3" fontId="3" fillId="0" borderId="29" xfId="0" applyNumberFormat="1" applyFont="1" applyFill="1" applyBorder="1" applyAlignment="1" applyProtection="1">
      <alignment horizontal="center" wrapText="1" shrinkToFit="1"/>
    </xf>
    <xf numFmtId="3" fontId="3" fillId="0" borderId="29" xfId="0" applyNumberFormat="1" applyFont="1" applyFill="1" applyBorder="1" applyAlignment="1" applyProtection="1">
      <alignment horizontal="center" vertical="center" wrapText="1" shrinkToFit="1"/>
    </xf>
    <xf numFmtId="166" fontId="3" fillId="0" borderId="29" xfId="0" applyNumberFormat="1" applyFont="1" applyFill="1" applyBorder="1" applyAlignment="1" applyProtection="1">
      <alignment horizontal="center" wrapText="1" shrinkToFit="1"/>
      <protection locked="0"/>
    </xf>
    <xf numFmtId="1" fontId="3" fillId="0" borderId="29" xfId="0" applyNumberFormat="1" applyFont="1" applyBorder="1" applyAlignment="1" applyProtection="1">
      <alignment horizontal="center" vertical="center" wrapText="1" shrinkToFit="1"/>
    </xf>
    <xf numFmtId="165" fontId="3" fillId="0" borderId="29" xfId="0" applyNumberFormat="1" applyFont="1" applyFill="1" applyBorder="1" applyAlignment="1" applyProtection="1">
      <alignment horizontal="center" wrapText="1" shrinkToFit="1"/>
    </xf>
    <xf numFmtId="166" fontId="3" fillId="2" borderId="29" xfId="0" applyNumberFormat="1" applyFont="1" applyFill="1" applyBorder="1" applyAlignment="1" applyProtection="1">
      <alignment horizontal="center" vertical="center" wrapText="1" shrinkToFit="1"/>
    </xf>
    <xf numFmtId="0" fontId="2" fillId="0" borderId="33" xfId="0" applyFont="1" applyBorder="1" applyAlignment="1" applyProtection="1">
      <alignment horizontal="center" vertical="center" wrapText="1" shrinkToFit="1"/>
    </xf>
    <xf numFmtId="0" fontId="2" fillId="2" borderId="33" xfId="0" applyFont="1" applyFill="1" applyBorder="1" applyAlignment="1" applyProtection="1">
      <alignment horizontal="center" vertical="center" wrapText="1" shrinkToFit="1"/>
    </xf>
    <xf numFmtId="0" fontId="2" fillId="2" borderId="26" xfId="0" applyFont="1" applyFill="1" applyBorder="1" applyAlignment="1" applyProtection="1">
      <alignment horizontal="left" vertical="center" wrapText="1" shrinkToFit="1"/>
    </xf>
    <xf numFmtId="0" fontId="2" fillId="0" borderId="29" xfId="0" applyFont="1" applyBorder="1" applyAlignment="1" applyProtection="1">
      <alignment horizontal="left" vertical="center" wrapText="1" shrinkToFit="1"/>
    </xf>
    <xf numFmtId="0" fontId="3" fillId="0" borderId="29" xfId="0" applyFont="1" applyFill="1" applyBorder="1" applyAlignment="1" applyProtection="1">
      <alignment horizontal="left" vertical="center" wrapText="1" shrinkToFit="1"/>
    </xf>
    <xf numFmtId="0" fontId="2" fillId="2" borderId="33" xfId="0" applyFont="1" applyFill="1" applyBorder="1" applyAlignment="1" applyProtection="1">
      <alignment horizontal="left" vertical="center" wrapText="1" shrinkToFit="1"/>
    </xf>
    <xf numFmtId="0" fontId="2" fillId="2" borderId="23" xfId="0" applyFont="1" applyFill="1" applyBorder="1" applyAlignment="1" applyProtection="1">
      <alignment horizontal="center" vertical="center" wrapText="1" shrinkToFit="1"/>
    </xf>
    <xf numFmtId="0" fontId="2" fillId="2" borderId="24" xfId="0" applyFont="1" applyFill="1" applyBorder="1" applyAlignment="1" applyProtection="1">
      <alignment horizontal="center" vertical="center" wrapText="1" shrinkToFit="1"/>
    </xf>
    <xf numFmtId="0" fontId="2" fillId="2" borderId="25" xfId="0" applyFont="1" applyFill="1" applyBorder="1" applyAlignment="1" applyProtection="1">
      <alignment horizontal="center" vertical="center" wrapText="1" shrinkToFit="1"/>
    </xf>
    <xf numFmtId="0" fontId="3" fillId="3" borderId="28" xfId="0" applyFont="1" applyFill="1" applyBorder="1" applyAlignment="1" applyProtection="1">
      <alignment horizontal="center" wrapText="1" shrinkToFit="1"/>
    </xf>
    <xf numFmtId="164" fontId="3" fillId="3" borderId="30" xfId="1" applyNumberFormat="1" applyFont="1" applyFill="1" applyBorder="1" applyAlignment="1" applyProtection="1">
      <alignment horizontal="center" vertical="center" wrapText="1" shrinkToFit="1"/>
    </xf>
    <xf numFmtId="0" fontId="3" fillId="0" borderId="28" xfId="0" applyFont="1" applyBorder="1" applyAlignment="1" applyProtection="1">
      <alignment horizontal="center" wrapText="1" shrinkToFit="1"/>
    </xf>
    <xf numFmtId="166" fontId="2" fillId="2" borderId="30" xfId="0" applyNumberFormat="1" applyFont="1" applyFill="1" applyBorder="1" applyAlignment="1" applyProtection="1">
      <alignment horizontal="center" vertical="center" wrapText="1" shrinkToFit="1"/>
    </xf>
    <xf numFmtId="0" fontId="3" fillId="4" borderId="28" xfId="0" applyFont="1" applyFill="1" applyBorder="1" applyAlignment="1" applyProtection="1">
      <alignment horizontal="center" wrapText="1" shrinkToFit="1"/>
    </xf>
    <xf numFmtId="166" fontId="2" fillId="5" borderId="30" xfId="0" applyNumberFormat="1" applyFont="1" applyFill="1" applyBorder="1" applyAlignment="1" applyProtection="1">
      <alignment horizontal="center" vertical="center" wrapText="1" shrinkToFit="1"/>
    </xf>
    <xf numFmtId="166" fontId="3" fillId="3" borderId="30" xfId="0" applyNumberFormat="1" applyFont="1" applyFill="1" applyBorder="1" applyAlignment="1" applyProtection="1">
      <alignment horizontal="center" vertical="center" wrapText="1" shrinkToFit="1"/>
    </xf>
    <xf numFmtId="166" fontId="3" fillId="0" borderId="30" xfId="0" applyNumberFormat="1" applyFont="1" applyFill="1" applyBorder="1" applyAlignment="1" applyProtection="1">
      <alignment horizontal="center" vertical="center" wrapText="1" shrinkToFit="1"/>
    </xf>
    <xf numFmtId="166" fontId="3" fillId="0" borderId="29" xfId="0" applyNumberFormat="1" applyFont="1" applyBorder="1" applyAlignment="1" applyProtection="1">
      <alignment horizontal="center" vertical="center" wrapText="1" shrinkToFit="1"/>
    </xf>
    <xf numFmtId="0" fontId="3" fillId="0" borderId="32" xfId="0" applyFont="1" applyBorder="1" applyAlignment="1" applyProtection="1">
      <alignment horizontal="center" wrapText="1" shrinkToFit="1"/>
    </xf>
    <xf numFmtId="0" fontId="3" fillId="0" borderId="33" xfId="0" applyFont="1" applyBorder="1" applyAlignment="1" applyProtection="1">
      <alignment horizontal="center" vertical="center" wrapText="1" shrinkToFit="1"/>
    </xf>
    <xf numFmtId="166" fontId="2" fillId="2" borderId="33" xfId="0" applyNumberFormat="1" applyFont="1" applyFill="1" applyBorder="1" applyAlignment="1" applyProtection="1">
      <alignment horizontal="center" vertical="center" wrapText="1" shrinkToFit="1"/>
    </xf>
    <xf numFmtId="166" fontId="2" fillId="2" borderId="34" xfId="0" applyNumberFormat="1" applyFont="1" applyFill="1" applyBorder="1" applyAlignment="1" applyProtection="1">
      <alignment horizontal="center" vertical="center" wrapText="1" shrinkToFit="1"/>
    </xf>
    <xf numFmtId="0" fontId="0" fillId="0" borderId="0" xfId="0" applyAlignment="1">
      <alignment horizontal="left"/>
    </xf>
    <xf numFmtId="0" fontId="2" fillId="2" borderId="24" xfId="0" applyFont="1" applyFill="1" applyBorder="1" applyAlignment="1" applyProtection="1">
      <alignment vertical="center" wrapText="1" shrinkToFit="1"/>
    </xf>
    <xf numFmtId="0" fontId="0" fillId="0" borderId="0" xfId="0" applyAlignment="1">
      <alignment wrapText="1" shrinkToFit="1"/>
    </xf>
    <xf numFmtId="49" fontId="3" fillId="3" borderId="29" xfId="1" applyNumberFormat="1" applyFont="1" applyFill="1" applyBorder="1" applyAlignment="1" applyProtection="1">
      <alignment horizontal="right" vertical="center" wrapText="1" shrinkToFit="1"/>
    </xf>
    <xf numFmtId="164" fontId="3" fillId="3" borderId="30" xfId="1" applyNumberFormat="1" applyFont="1" applyFill="1" applyBorder="1" applyAlignment="1" applyProtection="1">
      <alignment horizontal="right" vertical="center" wrapText="1" shrinkToFit="1"/>
    </xf>
    <xf numFmtId="166" fontId="3" fillId="0" borderId="30" xfId="0" applyNumberFormat="1" applyFont="1" applyFill="1" applyBorder="1" applyAlignment="1" applyProtection="1">
      <alignment vertical="center" wrapText="1" shrinkToFit="1"/>
    </xf>
    <xf numFmtId="1" fontId="3" fillId="0" borderId="29" xfId="0" applyNumberFormat="1" applyFont="1" applyFill="1" applyBorder="1" applyAlignment="1" applyProtection="1">
      <alignment horizontal="center" wrapText="1" shrinkToFit="1"/>
    </xf>
    <xf numFmtId="167" fontId="3" fillId="0" borderId="31" xfId="0" applyNumberFormat="1" applyFont="1" applyFill="1" applyBorder="1" applyAlignment="1" applyProtection="1">
      <alignment horizontal="left" vertical="center" wrapText="1" shrinkToFit="1"/>
    </xf>
    <xf numFmtId="2" fontId="3" fillId="0" borderId="29" xfId="0" applyNumberFormat="1" applyFont="1" applyFill="1" applyBorder="1" applyAlignment="1" applyProtection="1">
      <alignment horizontal="center" vertical="center" wrapText="1" shrinkToFit="1"/>
    </xf>
    <xf numFmtId="166" fontId="2" fillId="2" borderId="30" xfId="0" applyNumberFormat="1" applyFont="1" applyFill="1" applyBorder="1" applyAlignment="1" applyProtection="1">
      <alignment vertical="center" wrapText="1" shrinkToFit="1"/>
    </xf>
    <xf numFmtId="166" fontId="3" fillId="3" borderId="30" xfId="0" applyNumberFormat="1" applyFont="1" applyFill="1" applyBorder="1" applyAlignment="1" applyProtection="1">
      <alignment vertical="center" wrapText="1" shrinkToFit="1"/>
    </xf>
    <xf numFmtId="165" fontId="3" fillId="0" borderId="29" xfId="0" applyNumberFormat="1" applyFont="1" applyFill="1" applyBorder="1" applyAlignment="1" applyProtection="1">
      <alignment horizontal="center" vertical="center" wrapText="1" shrinkToFit="1"/>
    </xf>
    <xf numFmtId="166" fontId="2" fillId="5" borderId="30" xfId="0" applyNumberFormat="1" applyFont="1" applyFill="1" applyBorder="1" applyAlignment="1" applyProtection="1">
      <alignment vertical="center" wrapText="1" shrinkToFit="1"/>
    </xf>
    <xf numFmtId="166" fontId="3" fillId="0" borderId="29" xfId="0" applyNumberFormat="1" applyFont="1" applyBorder="1" applyAlignment="1" applyProtection="1">
      <alignment vertical="center" wrapText="1" shrinkToFit="1"/>
    </xf>
    <xf numFmtId="166" fontId="2" fillId="2" borderId="33" xfId="0" applyNumberFormat="1" applyFont="1" applyFill="1" applyBorder="1" applyAlignment="1" applyProtection="1">
      <alignment vertical="center" wrapText="1" shrinkToFit="1"/>
    </xf>
    <xf numFmtId="166" fontId="2" fillId="2" borderId="34" xfId="0" applyNumberFormat="1" applyFont="1" applyFill="1" applyBorder="1" applyAlignment="1" applyProtection="1">
      <alignment vertical="center" wrapText="1" shrinkToFit="1"/>
    </xf>
    <xf numFmtId="16" fontId="3" fillId="0" borderId="29" xfId="0" applyNumberFormat="1" applyFont="1" applyBorder="1" applyAlignment="1" applyProtection="1">
      <alignment horizontal="center" vertical="center" wrapText="1" shrinkToFit="1"/>
    </xf>
    <xf numFmtId="0" fontId="0" fillId="0" borderId="0" xfId="0" applyAlignment="1">
      <alignment horizontal="center" wrapText="1" shrinkToFit="1"/>
    </xf>
    <xf numFmtId="0" fontId="3" fillId="3" borderId="28" xfId="0" applyFont="1" applyFill="1" applyBorder="1" applyAlignment="1" applyProtection="1">
      <alignment horizontal="center" vertical="center" wrapText="1" shrinkToFit="1"/>
    </xf>
    <xf numFmtId="0" fontId="3" fillId="4" borderId="28" xfId="0" applyFont="1" applyFill="1" applyBorder="1" applyAlignment="1" applyProtection="1">
      <alignment horizontal="center" vertical="center" wrapText="1" shrinkToFit="1"/>
    </xf>
    <xf numFmtId="0" fontId="3" fillId="0" borderId="32" xfId="0" applyFont="1" applyBorder="1" applyAlignment="1" applyProtection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13" fillId="0" borderId="36" xfId="0" applyFont="1" applyBorder="1" applyAlignment="1">
      <alignment horizontal="center"/>
    </xf>
    <xf numFmtId="0" fontId="13" fillId="0" borderId="36" xfId="0" applyFont="1" applyBorder="1" applyAlignment="1">
      <alignment wrapText="1"/>
    </xf>
    <xf numFmtId="0" fontId="2" fillId="4" borderId="29" xfId="0" applyFont="1" applyFill="1" applyBorder="1" applyAlignment="1" applyProtection="1">
      <alignment horizontal="center" vertical="center" wrapText="1" shrinkToFit="1"/>
    </xf>
    <xf numFmtId="49" fontId="3" fillId="4" borderId="29" xfId="1" applyNumberFormat="1" applyFont="1" applyFill="1" applyBorder="1" applyAlignment="1" applyProtection="1">
      <alignment horizontal="center" vertical="center" wrapText="1" shrinkToFit="1"/>
    </xf>
    <xf numFmtId="164" fontId="3" fillId="4" borderId="30" xfId="1" applyNumberFormat="1" applyFont="1" applyFill="1" applyBorder="1" applyAlignment="1" applyProtection="1">
      <alignment horizontal="center" vertical="center" wrapText="1" shrinkToFit="1"/>
    </xf>
    <xf numFmtId="0" fontId="0" fillId="4" borderId="0" xfId="0" applyFill="1"/>
    <xf numFmtId="0" fontId="13" fillId="4" borderId="36" xfId="0" applyFont="1" applyFill="1" applyBorder="1" applyAlignment="1">
      <alignment wrapText="1"/>
    </xf>
    <xf numFmtId="49" fontId="14" fillId="4" borderId="37" xfId="3" applyNumberFormat="1" applyFont="1" applyFill="1" applyBorder="1" applyAlignment="1">
      <alignment horizontal="center" shrinkToFit="1"/>
    </xf>
    <xf numFmtId="4" fontId="14" fillId="4" borderId="37" xfId="3" applyNumberFormat="1" applyFont="1" applyFill="1" applyBorder="1" applyAlignment="1">
      <alignment horizontal="right"/>
    </xf>
    <xf numFmtId="0" fontId="13" fillId="4" borderId="36" xfId="0" applyFont="1" applyFill="1" applyBorder="1" applyAlignment="1">
      <alignment vertical="center" wrapText="1"/>
    </xf>
    <xf numFmtId="49" fontId="14" fillId="4" borderId="37" xfId="3" applyNumberFormat="1" applyFont="1" applyFill="1" applyBorder="1" applyAlignment="1">
      <alignment horizontal="center" vertical="center" shrinkToFit="1"/>
    </xf>
    <xf numFmtId="4" fontId="14" fillId="4" borderId="37" xfId="3" applyNumberFormat="1" applyFont="1" applyFill="1" applyBorder="1" applyAlignment="1">
      <alignment horizontal="right" vertical="center"/>
    </xf>
    <xf numFmtId="0" fontId="12" fillId="3" borderId="2" xfId="3" applyFont="1" applyFill="1" applyBorder="1"/>
    <xf numFmtId="0" fontId="14" fillId="3" borderId="2" xfId="3" applyFont="1" applyFill="1" applyBorder="1" applyAlignment="1">
      <alignment horizontal="center"/>
    </xf>
    <xf numFmtId="4" fontId="14" fillId="3" borderId="2" xfId="3" applyNumberFormat="1" applyFont="1" applyFill="1" applyBorder="1" applyAlignment="1">
      <alignment horizontal="right"/>
    </xf>
    <xf numFmtId="2" fontId="13" fillId="0" borderId="36" xfId="0" applyNumberFormat="1" applyFont="1" applyFill="1" applyBorder="1" applyAlignment="1">
      <alignment wrapText="1"/>
    </xf>
    <xf numFmtId="0" fontId="2" fillId="3" borderId="1" xfId="3" applyFont="1" applyFill="1" applyBorder="1"/>
    <xf numFmtId="0" fontId="2" fillId="3" borderId="2" xfId="3" applyFont="1" applyFill="1" applyBorder="1"/>
    <xf numFmtId="0" fontId="3" fillId="4" borderId="29" xfId="0" applyFont="1" applyFill="1" applyBorder="1" applyAlignment="1" applyProtection="1">
      <alignment horizontal="left" vertical="center" wrapText="1" shrinkToFit="1"/>
    </xf>
    <xf numFmtId="49" fontId="3" fillId="4" borderId="29" xfId="1" applyNumberFormat="1" applyFont="1" applyFill="1" applyBorder="1" applyAlignment="1" applyProtection="1">
      <alignment horizontal="right" vertical="center" wrapText="1" shrinkToFit="1"/>
    </xf>
    <xf numFmtId="0" fontId="3" fillId="4" borderId="28" xfId="0" applyFont="1" applyFill="1" applyBorder="1" applyAlignment="1" applyProtection="1">
      <alignment horizontal="center" vertical="center"/>
    </xf>
    <xf numFmtId="0" fontId="2" fillId="4" borderId="0" xfId="0" applyFont="1" applyFill="1" applyAlignment="1">
      <alignment horizontal="left"/>
    </xf>
    <xf numFmtId="0" fontId="3" fillId="4" borderId="0" xfId="0" applyFont="1" applyFill="1" applyBorder="1" applyAlignment="1">
      <alignment wrapText="1"/>
    </xf>
    <xf numFmtId="0" fontId="4" fillId="4" borderId="0" xfId="0" applyFont="1" applyFill="1" applyBorder="1" applyAlignment="1">
      <alignment wrapText="1"/>
    </xf>
    <xf numFmtId="0" fontId="3" fillId="4" borderId="18" xfId="0" applyFont="1" applyFill="1" applyBorder="1" applyAlignment="1"/>
    <xf numFmtId="0" fontId="3" fillId="4" borderId="19" xfId="0" applyFont="1" applyFill="1" applyBorder="1" applyAlignment="1"/>
    <xf numFmtId="0" fontId="2" fillId="4" borderId="19" xfId="0" applyFont="1" applyFill="1" applyBorder="1" applyAlignment="1">
      <alignment vertical="center"/>
    </xf>
    <xf numFmtId="0" fontId="3" fillId="4" borderId="19" xfId="0" applyFont="1" applyFill="1" applyBorder="1" applyAlignment="1">
      <alignment vertical="center"/>
    </xf>
    <xf numFmtId="165" fontId="3" fillId="4" borderId="19" xfId="0" applyNumberFormat="1" applyFont="1" applyFill="1" applyBorder="1" applyAlignment="1">
      <alignment horizontal="center"/>
    </xf>
    <xf numFmtId="164" fontId="3" fillId="4" borderId="20" xfId="0" applyNumberFormat="1" applyFont="1" applyFill="1" applyBorder="1" applyAlignment="1">
      <alignment vertical="center"/>
    </xf>
    <xf numFmtId="0" fontId="3" fillId="4" borderId="21" xfId="0" applyFont="1" applyFill="1" applyBorder="1" applyAlignment="1">
      <alignment horizontal="left"/>
    </xf>
    <xf numFmtId="0" fontId="3" fillId="4" borderId="12" xfId="0" applyFont="1" applyFill="1" applyBorder="1" applyAlignment="1"/>
    <xf numFmtId="0" fontId="3" fillId="4" borderId="12" xfId="0" applyFont="1" applyFill="1" applyBorder="1" applyAlignment="1">
      <alignment vertical="center"/>
    </xf>
    <xf numFmtId="165" fontId="3" fillId="4" borderId="12" xfId="0" applyNumberFormat="1" applyFont="1" applyFill="1" applyBorder="1" applyAlignment="1">
      <alignment horizontal="center"/>
    </xf>
    <xf numFmtId="166" fontId="3" fillId="4" borderId="22" xfId="0" applyNumberFormat="1" applyFont="1" applyFill="1" applyBorder="1" applyAlignment="1">
      <alignment vertical="center"/>
    </xf>
    <xf numFmtId="164" fontId="4" fillId="4" borderId="0" xfId="0" applyNumberFormat="1" applyFont="1" applyFill="1"/>
    <xf numFmtId="0" fontId="5" fillId="4" borderId="0" xfId="0" applyFont="1" applyFill="1" applyAlignment="1">
      <alignment horizontal="left"/>
    </xf>
    <xf numFmtId="0" fontId="3" fillId="4" borderId="0" xfId="0" applyFont="1" applyFill="1"/>
    <xf numFmtId="0" fontId="2" fillId="4" borderId="4" xfId="0" applyFont="1" applyFill="1" applyBorder="1"/>
    <xf numFmtId="0" fontId="3" fillId="4" borderId="5" xfId="0" applyFont="1" applyFill="1" applyBorder="1"/>
    <xf numFmtId="0" fontId="4" fillId="4" borderId="5" xfId="0" applyFont="1" applyFill="1" applyBorder="1"/>
    <xf numFmtId="0" fontId="4" fillId="4" borderId="6" xfId="0" applyFont="1" applyFill="1" applyBorder="1"/>
    <xf numFmtId="0" fontId="3" fillId="4" borderId="7" xfId="0" applyFont="1" applyFill="1" applyBorder="1" applyAlignment="1">
      <alignment horizontal="left"/>
    </xf>
    <xf numFmtId="0" fontId="3" fillId="4" borderId="8" xfId="0" applyFont="1" applyFill="1" applyBorder="1" applyAlignment="1"/>
    <xf numFmtId="0" fontId="3" fillId="4" borderId="8" xfId="0" applyFont="1" applyFill="1" applyBorder="1" applyAlignment="1">
      <alignment vertical="center"/>
    </xf>
    <xf numFmtId="165" fontId="3" fillId="4" borderId="8" xfId="0" applyNumberFormat="1" applyFont="1" applyFill="1" applyBorder="1" applyAlignment="1">
      <alignment horizontal="center"/>
    </xf>
    <xf numFmtId="165" fontId="3" fillId="4" borderId="9" xfId="0" applyNumberFormat="1" applyFont="1" applyFill="1" applyBorder="1" applyAlignment="1">
      <alignment horizontal="center"/>
    </xf>
    <xf numFmtId="166" fontId="3" fillId="4" borderId="10" xfId="0" applyNumberFormat="1" applyFont="1" applyFill="1" applyBorder="1" applyAlignment="1">
      <alignment vertical="center"/>
    </xf>
    <xf numFmtId="0" fontId="3" fillId="4" borderId="11" xfId="0" applyFont="1" applyFill="1" applyBorder="1" applyAlignment="1">
      <alignment horizontal="left"/>
    </xf>
    <xf numFmtId="165" fontId="3" fillId="4" borderId="14" xfId="0" applyNumberFormat="1" applyFont="1" applyFill="1" applyBorder="1" applyAlignment="1">
      <alignment horizontal="center"/>
    </xf>
    <xf numFmtId="166" fontId="3" fillId="4" borderId="13" xfId="0" applyNumberFormat="1" applyFont="1" applyFill="1" applyBorder="1" applyAlignment="1">
      <alignment vertical="center"/>
    </xf>
    <xf numFmtId="0" fontId="2" fillId="4" borderId="15" xfId="0" applyFont="1" applyFill="1" applyBorder="1" applyAlignment="1">
      <alignment horizontal="left" vertical="center"/>
    </xf>
    <xf numFmtId="0" fontId="3" fillId="4" borderId="16" xfId="0" applyFont="1" applyFill="1" applyBorder="1" applyAlignment="1"/>
    <xf numFmtId="0" fontId="2" fillId="4" borderId="16" xfId="0" applyFont="1" applyFill="1" applyBorder="1" applyAlignment="1">
      <alignment vertical="center"/>
    </xf>
    <xf numFmtId="0" fontId="2" fillId="4" borderId="16" xfId="0" applyFont="1" applyFill="1" applyBorder="1" applyAlignment="1">
      <alignment horizontal="right" vertical="center"/>
    </xf>
    <xf numFmtId="0" fontId="2" fillId="4" borderId="16" xfId="0" applyFont="1" applyFill="1" applyBorder="1" applyAlignment="1">
      <alignment horizontal="center" vertical="center"/>
    </xf>
    <xf numFmtId="166" fontId="2" fillId="4" borderId="17" xfId="0" applyNumberFormat="1" applyFont="1" applyFill="1" applyBorder="1" applyAlignment="1">
      <alignment horizontal="right" vertical="center"/>
    </xf>
    <xf numFmtId="9" fontId="2" fillId="4" borderId="16" xfId="0" applyNumberFormat="1" applyFont="1" applyFill="1" applyBorder="1" applyAlignment="1">
      <alignment horizontal="right" vertical="center"/>
    </xf>
    <xf numFmtId="0" fontId="2" fillId="5" borderId="15" xfId="0" applyFont="1" applyFill="1" applyBorder="1" applyAlignment="1">
      <alignment horizontal="left" vertical="center"/>
    </xf>
    <xf numFmtId="0" fontId="3" fillId="5" borderId="16" xfId="0" applyFont="1" applyFill="1" applyBorder="1" applyAlignment="1"/>
    <xf numFmtId="0" fontId="2" fillId="5" borderId="16" xfId="0" applyFont="1" applyFill="1" applyBorder="1" applyAlignment="1">
      <alignment vertical="center"/>
    </xf>
    <xf numFmtId="0" fontId="2" fillId="5" borderId="16" xfId="0" applyFont="1" applyFill="1" applyBorder="1" applyAlignment="1">
      <alignment horizontal="right" vertical="center"/>
    </xf>
    <xf numFmtId="0" fontId="2" fillId="5" borderId="16" xfId="0" applyFont="1" applyFill="1" applyBorder="1" applyAlignment="1">
      <alignment horizontal="center" vertical="center"/>
    </xf>
    <xf numFmtId="166" fontId="2" fillId="5" borderId="17" xfId="0" applyNumberFormat="1" applyFont="1" applyFill="1" applyBorder="1" applyAlignment="1">
      <alignment horizontal="right" vertical="center"/>
    </xf>
    <xf numFmtId="0" fontId="2" fillId="5" borderId="23" xfId="0" applyFont="1" applyFill="1" applyBorder="1" applyAlignment="1" applyProtection="1">
      <alignment vertical="center" shrinkToFit="1"/>
    </xf>
    <xf numFmtId="0" fontId="2" fillId="5" borderId="24" xfId="0" applyFont="1" applyFill="1" applyBorder="1" applyAlignment="1" applyProtection="1">
      <alignment vertical="center" shrinkToFit="1"/>
    </xf>
    <xf numFmtId="0" fontId="2" fillId="5" borderId="25" xfId="0" applyFont="1" applyFill="1" applyBorder="1" applyAlignment="1" applyProtection="1">
      <alignment vertical="center" shrinkToFit="1"/>
    </xf>
    <xf numFmtId="0" fontId="2" fillId="5" borderId="26" xfId="0" applyFont="1" applyFill="1" applyBorder="1" applyAlignment="1" applyProtection="1">
      <alignment vertical="center" wrapText="1" shrinkToFit="1"/>
    </xf>
    <xf numFmtId="0" fontId="2" fillId="5" borderId="26" xfId="0" applyFont="1" applyFill="1" applyBorder="1" applyAlignment="1" applyProtection="1">
      <alignment horizontal="center" vertical="center" shrinkToFit="1"/>
    </xf>
    <xf numFmtId="164" fontId="2" fillId="5" borderId="27" xfId="0" applyNumberFormat="1" applyFont="1" applyFill="1" applyBorder="1" applyAlignment="1" applyProtection="1">
      <alignment horizontal="center" vertical="center" shrinkToFit="1"/>
    </xf>
    <xf numFmtId="0" fontId="0" fillId="4" borderId="0" xfId="0" applyFill="1" applyAlignment="1">
      <alignment shrinkToFit="1"/>
    </xf>
    <xf numFmtId="0" fontId="3" fillId="4" borderId="28" xfId="0" applyFont="1" applyFill="1" applyBorder="1" applyAlignment="1" applyProtection="1">
      <alignment shrinkToFit="1"/>
    </xf>
    <xf numFmtId="0" fontId="2" fillId="4" borderId="29" xfId="0" applyFont="1" applyFill="1" applyBorder="1" applyAlignment="1" applyProtection="1">
      <alignment horizontal="center" vertical="center" shrinkToFit="1"/>
    </xf>
    <xf numFmtId="0" fontId="2" fillId="4" borderId="29" xfId="0" applyFont="1" applyFill="1" applyBorder="1" applyAlignment="1" applyProtection="1">
      <alignment vertical="center" shrinkToFit="1"/>
    </xf>
    <xf numFmtId="0" fontId="2" fillId="4" borderId="29" xfId="0" applyFont="1" applyFill="1" applyBorder="1" applyAlignment="1" applyProtection="1">
      <alignment horizontal="left" vertical="center" wrapText="1" shrinkToFit="1"/>
    </xf>
    <xf numFmtId="49" fontId="3" fillId="4" borderId="29" xfId="1" applyNumberFormat="1" applyFont="1" applyFill="1" applyBorder="1" applyAlignment="1" applyProtection="1">
      <alignment horizontal="center" vertical="center" shrinkToFit="1"/>
    </xf>
    <xf numFmtId="49" fontId="3" fillId="4" borderId="29" xfId="1" applyNumberFormat="1" applyFont="1" applyFill="1" applyBorder="1" applyAlignment="1" applyProtection="1">
      <alignment horizontal="right" vertical="center" shrinkToFit="1"/>
    </xf>
    <xf numFmtId="164" fontId="3" fillId="4" borderId="30" xfId="1" applyNumberFormat="1" applyFont="1" applyFill="1" applyBorder="1" applyAlignment="1" applyProtection="1">
      <alignment horizontal="right" vertical="center" shrinkToFit="1"/>
    </xf>
    <xf numFmtId="166" fontId="3" fillId="4" borderId="29" xfId="0" applyNumberFormat="1" applyFont="1" applyFill="1" applyBorder="1" applyAlignment="1" applyProtection="1">
      <alignment horizontal="center" vertical="center" shrinkToFit="1"/>
      <protection locked="0"/>
    </xf>
    <xf numFmtId="164" fontId="3" fillId="4" borderId="30" xfId="1" applyNumberFormat="1" applyFont="1" applyFill="1" applyBorder="1" applyAlignment="1" applyProtection="1">
      <alignment horizontal="center" vertical="center" shrinkToFit="1"/>
    </xf>
    <xf numFmtId="0" fontId="3" fillId="4" borderId="29" xfId="0" applyFont="1" applyFill="1" applyBorder="1" applyAlignment="1" applyProtection="1">
      <alignment vertical="center" shrinkToFit="1"/>
    </xf>
    <xf numFmtId="49" fontId="2" fillId="4" borderId="29" xfId="1" applyNumberFormat="1" applyFont="1" applyFill="1" applyBorder="1" applyAlignment="1" applyProtection="1">
      <alignment horizontal="center" vertical="center" shrinkToFit="1"/>
    </xf>
    <xf numFmtId="166" fontId="2" fillId="4" borderId="29" xfId="0" applyNumberFormat="1" applyFont="1" applyFill="1" applyBorder="1" applyAlignment="1" applyProtection="1">
      <alignment horizontal="center" vertical="center" shrinkToFit="1"/>
      <protection locked="0"/>
    </xf>
    <xf numFmtId="164" fontId="2" fillId="4" borderId="30" xfId="1" applyNumberFormat="1" applyFont="1" applyFill="1" applyBorder="1" applyAlignment="1" applyProtection="1">
      <alignment horizontal="center" vertical="center" shrinkToFit="1"/>
    </xf>
    <xf numFmtId="166" fontId="3" fillId="4" borderId="30" xfId="0" applyNumberFormat="1" applyFont="1" applyFill="1" applyBorder="1" applyAlignment="1" applyProtection="1">
      <alignment vertical="center" shrinkToFit="1"/>
    </xf>
    <xf numFmtId="0" fontId="3" fillId="4" borderId="29" xfId="0" applyFont="1" applyFill="1" applyBorder="1" applyAlignment="1" applyProtection="1">
      <alignment vertical="center" wrapText="1" shrinkToFit="1"/>
    </xf>
    <xf numFmtId="0" fontId="2" fillId="4" borderId="29" xfId="0" applyFont="1" applyFill="1" applyBorder="1" applyAlignment="1" applyProtection="1">
      <alignment vertical="center" wrapText="1" shrinkToFit="1"/>
    </xf>
    <xf numFmtId="166" fontId="3" fillId="4" borderId="29" xfId="0" applyNumberFormat="1" applyFont="1" applyFill="1" applyBorder="1" applyAlignment="1" applyProtection="1">
      <alignment vertical="center" shrinkToFit="1"/>
    </xf>
    <xf numFmtId="0" fontId="2" fillId="4" borderId="33" xfId="0" applyFont="1" applyFill="1" applyBorder="1" applyAlignment="1" applyProtection="1">
      <alignment horizontal="center" vertical="center" shrinkToFit="1"/>
    </xf>
    <xf numFmtId="0" fontId="3" fillId="4" borderId="33" xfId="0" applyFont="1" applyFill="1" applyBorder="1" applyAlignment="1" applyProtection="1">
      <alignment vertical="center" shrinkToFit="1"/>
    </xf>
    <xf numFmtId="0" fontId="2" fillId="5" borderId="33" xfId="0" applyFont="1" applyFill="1" applyBorder="1" applyAlignment="1" applyProtection="1">
      <alignment vertical="center" wrapText="1" shrinkToFit="1"/>
    </xf>
    <xf numFmtId="0" fontId="2" fillId="5" borderId="33" xfId="0" applyFont="1" applyFill="1" applyBorder="1" applyAlignment="1" applyProtection="1">
      <alignment vertical="center" shrinkToFit="1"/>
    </xf>
    <xf numFmtId="0" fontId="2" fillId="5" borderId="33" xfId="0" applyFont="1" applyFill="1" applyBorder="1" applyAlignment="1" applyProtection="1">
      <alignment horizontal="center" vertical="center" shrinkToFit="1"/>
    </xf>
    <xf numFmtId="166" fontId="2" fillId="5" borderId="33" xfId="0" applyNumberFormat="1" applyFont="1" applyFill="1" applyBorder="1" applyAlignment="1" applyProtection="1">
      <alignment vertical="center" shrinkToFit="1"/>
    </xf>
    <xf numFmtId="166" fontId="2" fillId="5" borderId="34" xfId="0" applyNumberFormat="1" applyFont="1" applyFill="1" applyBorder="1" applyAlignment="1" applyProtection="1">
      <alignment vertical="center" shrinkToFit="1"/>
    </xf>
    <xf numFmtId="0" fontId="2" fillId="5" borderId="26" xfId="0" applyFont="1" applyFill="1" applyBorder="1" applyAlignment="1" applyProtection="1">
      <alignment vertical="center" wrapText="1"/>
    </xf>
    <xf numFmtId="0" fontId="2" fillId="5" borderId="26" xfId="0" applyFont="1" applyFill="1" applyBorder="1" applyAlignment="1" applyProtection="1">
      <alignment horizontal="center" vertical="center"/>
    </xf>
    <xf numFmtId="164" fontId="2" fillId="5" borderId="27" xfId="0" applyNumberFormat="1" applyFont="1" applyFill="1" applyBorder="1" applyAlignment="1" applyProtection="1">
      <alignment horizontal="center" vertical="center"/>
    </xf>
    <xf numFmtId="0" fontId="2" fillId="4" borderId="29" xfId="0" applyFont="1" applyFill="1" applyBorder="1" applyAlignment="1" applyProtection="1">
      <alignment vertical="center"/>
    </xf>
    <xf numFmtId="0" fontId="2" fillId="4" borderId="29" xfId="0" applyFont="1" applyFill="1" applyBorder="1" applyAlignment="1" applyProtection="1">
      <alignment horizontal="left" vertical="center" wrapText="1"/>
    </xf>
    <xf numFmtId="49" fontId="3" fillId="4" borderId="29" xfId="1" applyNumberFormat="1" applyFont="1" applyFill="1" applyBorder="1" applyAlignment="1" applyProtection="1">
      <alignment horizontal="center" vertical="center"/>
    </xf>
    <xf numFmtId="49" fontId="3" fillId="4" borderId="29" xfId="1" applyNumberFormat="1" applyFont="1" applyFill="1" applyBorder="1" applyAlignment="1" applyProtection="1">
      <alignment horizontal="right" vertical="center"/>
    </xf>
    <xf numFmtId="164" fontId="3" fillId="4" borderId="30" xfId="1" applyNumberFormat="1" applyFont="1" applyFill="1" applyBorder="1" applyAlignment="1" applyProtection="1">
      <alignment horizontal="right" vertical="center"/>
    </xf>
    <xf numFmtId="166" fontId="3" fillId="4" borderId="29" xfId="0" applyNumberFormat="1" applyFont="1" applyFill="1" applyBorder="1" applyAlignment="1" applyProtection="1">
      <alignment horizontal="center" vertical="center"/>
      <protection locked="0"/>
    </xf>
    <xf numFmtId="164" fontId="3" fillId="4" borderId="30" xfId="1" applyNumberFormat="1" applyFont="1" applyFill="1" applyBorder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3" fillId="4" borderId="29" xfId="0" applyFont="1" applyFill="1" applyBorder="1" applyAlignment="1" applyProtection="1">
      <alignment vertical="center"/>
    </xf>
    <xf numFmtId="1" fontId="3" fillId="4" borderId="29" xfId="0" applyNumberFormat="1" applyFont="1" applyFill="1" applyBorder="1" applyAlignment="1" applyProtection="1">
      <alignment horizontal="center" vertical="center"/>
    </xf>
    <xf numFmtId="0" fontId="3" fillId="4" borderId="29" xfId="0" applyFont="1" applyFill="1" applyBorder="1" applyAlignment="1" applyProtection="1">
      <alignment vertical="center" wrapText="1"/>
    </xf>
    <xf numFmtId="166" fontId="3" fillId="4" borderId="30" xfId="0" applyNumberFormat="1" applyFont="1" applyFill="1" applyBorder="1" applyAlignment="1" applyProtection="1">
      <alignment vertical="center"/>
    </xf>
    <xf numFmtId="2" fontId="3" fillId="4" borderId="29" xfId="0" applyNumberFormat="1" applyFont="1" applyFill="1" applyBorder="1" applyAlignment="1" applyProtection="1">
      <alignment horizontal="center" vertical="center"/>
    </xf>
    <xf numFmtId="165" fontId="6" fillId="5" borderId="29" xfId="0" applyNumberFormat="1" applyFont="1" applyFill="1" applyBorder="1" applyAlignment="1" applyProtection="1">
      <alignment horizontal="center" vertical="center"/>
    </xf>
    <xf numFmtId="164" fontId="2" fillId="5" borderId="35" xfId="0" applyNumberFormat="1" applyFont="1" applyFill="1" applyBorder="1" applyAlignment="1" applyProtection="1">
      <alignment horizontal="center" vertical="center"/>
    </xf>
    <xf numFmtId="166" fontId="2" fillId="5" borderId="35" xfId="0" applyNumberFormat="1" applyFont="1" applyFill="1" applyBorder="1" applyAlignment="1" applyProtection="1">
      <alignment vertical="center"/>
      <protection locked="0"/>
    </xf>
    <xf numFmtId="165" fontId="3" fillId="4" borderId="29" xfId="0" applyNumberFormat="1" applyFont="1" applyFill="1" applyBorder="1" applyAlignment="1" applyProtection="1">
      <alignment horizontal="center" vertical="center"/>
    </xf>
    <xf numFmtId="167" fontId="3" fillId="4" borderId="31" xfId="0" applyNumberFormat="1" applyFont="1" applyFill="1" applyBorder="1" applyAlignment="1" applyProtection="1">
      <alignment horizontal="left" vertical="center" wrapText="1"/>
    </xf>
    <xf numFmtId="1" fontId="3" fillId="4" borderId="29" xfId="0" applyNumberFormat="1" applyFont="1" applyFill="1" applyBorder="1" applyAlignment="1" applyProtection="1">
      <alignment horizontal="center" vertical="center" wrapText="1" shrinkToFit="1"/>
    </xf>
    <xf numFmtId="0" fontId="3" fillId="4" borderId="0" xfId="0" applyFont="1" applyFill="1" applyAlignment="1" applyProtection="1">
      <alignment vertical="center"/>
    </xf>
    <xf numFmtId="0" fontId="3" fillId="4" borderId="0" xfId="0" applyFont="1" applyFill="1" applyAlignment="1" applyProtection="1">
      <alignment vertical="center" wrapText="1"/>
    </xf>
    <xf numFmtId="0" fontId="4" fillId="4" borderId="0" xfId="0" applyFont="1" applyFill="1" applyAlignment="1">
      <alignment vertical="center"/>
    </xf>
    <xf numFmtId="165" fontId="3" fillId="5" borderId="29" xfId="0" applyNumberFormat="1" applyFont="1" applyFill="1" applyBorder="1" applyAlignment="1" applyProtection="1">
      <alignment horizontal="center" vertical="center"/>
      <protection locked="0"/>
    </xf>
    <xf numFmtId="3" fontId="3" fillId="4" borderId="29" xfId="0" applyNumberFormat="1" applyFont="1" applyFill="1" applyBorder="1" applyAlignment="1" applyProtection="1">
      <alignment horizontal="center" vertical="center"/>
    </xf>
    <xf numFmtId="164" fontId="3" fillId="4" borderId="30" xfId="0" applyNumberFormat="1" applyFont="1" applyFill="1" applyBorder="1" applyAlignment="1" applyProtection="1">
      <alignment vertical="center"/>
    </xf>
    <xf numFmtId="0" fontId="3" fillId="4" borderId="12" xfId="0" applyFont="1" applyFill="1" applyBorder="1" applyAlignment="1" applyProtection="1">
      <alignment horizontal="left" vertical="center" wrapText="1" shrinkToFit="1"/>
    </xf>
    <xf numFmtId="0" fontId="3" fillId="4" borderId="12" xfId="0" applyFont="1" applyFill="1" applyBorder="1" applyAlignment="1" applyProtection="1">
      <alignment horizontal="left" vertical="center" wrapText="1"/>
    </xf>
    <xf numFmtId="0" fontId="3" fillId="4" borderId="12" xfId="0" applyFont="1" applyFill="1" applyBorder="1" applyAlignment="1" applyProtection="1">
      <alignment vertical="center" wrapText="1"/>
    </xf>
    <xf numFmtId="165" fontId="7" fillId="4" borderId="29" xfId="0" applyNumberFormat="1" applyFont="1" applyFill="1" applyBorder="1" applyAlignment="1" applyProtection="1">
      <alignment horizontal="center" vertical="center"/>
    </xf>
    <xf numFmtId="165" fontId="7" fillId="4" borderId="29" xfId="0" applyNumberFormat="1" applyFont="1" applyFill="1" applyBorder="1" applyAlignment="1" applyProtection="1">
      <alignment horizontal="center" vertical="center" wrapText="1" shrinkToFit="1"/>
    </xf>
    <xf numFmtId="164" fontId="2" fillId="4" borderId="30" xfId="0" applyNumberFormat="1" applyFont="1" applyFill="1" applyBorder="1" applyAlignment="1" applyProtection="1">
      <alignment vertical="center"/>
    </xf>
    <xf numFmtId="0" fontId="2" fillId="4" borderId="29" xfId="0" applyFont="1" applyFill="1" applyBorder="1" applyAlignment="1" applyProtection="1">
      <alignment vertical="center" wrapText="1"/>
    </xf>
    <xf numFmtId="166" fontId="3" fillId="4" borderId="29" xfId="0" applyNumberFormat="1" applyFont="1" applyFill="1" applyBorder="1" applyAlignment="1" applyProtection="1">
      <alignment vertical="center"/>
    </xf>
    <xf numFmtId="0" fontId="2" fillId="4" borderId="33" xfId="0" applyFont="1" applyFill="1" applyBorder="1" applyAlignment="1" applyProtection="1">
      <alignment horizontal="center" vertical="center"/>
    </xf>
    <xf numFmtId="0" fontId="3" fillId="4" borderId="33" xfId="0" applyFont="1" applyFill="1" applyBorder="1" applyAlignment="1" applyProtection="1">
      <alignment vertical="center"/>
    </xf>
    <xf numFmtId="0" fontId="2" fillId="5" borderId="33" xfId="0" applyFont="1" applyFill="1" applyBorder="1" applyAlignment="1" applyProtection="1">
      <alignment vertical="center" wrapText="1"/>
    </xf>
    <xf numFmtId="0" fontId="2" fillId="5" borderId="33" xfId="0" applyFont="1" applyFill="1" applyBorder="1" applyAlignment="1" applyProtection="1">
      <alignment horizontal="center" vertical="center"/>
    </xf>
    <xf numFmtId="166" fontId="2" fillId="5" borderId="33" xfId="0" applyNumberFormat="1" applyFont="1" applyFill="1" applyBorder="1" applyAlignment="1" applyProtection="1">
      <alignment vertical="center"/>
    </xf>
    <xf numFmtId="166" fontId="2" fillId="5" borderId="34" xfId="0" applyNumberFormat="1" applyFont="1" applyFill="1" applyBorder="1" applyAlignment="1" applyProtection="1">
      <alignment vertical="center"/>
    </xf>
    <xf numFmtId="164" fontId="3" fillId="4" borderId="0" xfId="0" applyNumberFormat="1" applyFont="1" applyFill="1" applyAlignment="1" applyProtection="1">
      <alignment vertical="center"/>
    </xf>
    <xf numFmtId="168" fontId="2" fillId="0" borderId="0" xfId="0" applyNumberFormat="1" applyFont="1" applyBorder="1" applyAlignment="1">
      <alignment horizontal="left"/>
    </xf>
    <xf numFmtId="168" fontId="3" fillId="0" borderId="0" xfId="0" applyNumberFormat="1" applyFont="1" applyAlignment="1">
      <alignment horizontal="left"/>
    </xf>
    <xf numFmtId="168" fontId="3" fillId="0" borderId="0" xfId="0" applyNumberFormat="1" applyFont="1" applyAlignment="1">
      <alignment horizontal="center"/>
    </xf>
    <xf numFmtId="0" fontId="4" fillId="4" borderId="0" xfId="0" applyFont="1" applyFill="1" applyAlignment="1">
      <alignment vertical="center" wrapText="1"/>
    </xf>
    <xf numFmtId="3" fontId="3" fillId="4" borderId="29" xfId="0" applyNumberFormat="1" applyFont="1" applyFill="1" applyBorder="1" applyAlignment="1" applyProtection="1">
      <alignment horizontal="center" vertical="center"/>
      <protection locked="0"/>
    </xf>
    <xf numFmtId="0" fontId="10" fillId="4" borderId="36" xfId="2" applyFont="1" applyFill="1" applyBorder="1" applyAlignment="1">
      <alignment vertical="center" wrapText="1"/>
    </xf>
    <xf numFmtId="0" fontId="2" fillId="5" borderId="26" xfId="0" applyFont="1" applyFill="1" applyBorder="1" applyAlignment="1" applyProtection="1">
      <alignment horizontal="center" vertical="center" wrapText="1"/>
    </xf>
    <xf numFmtId="49" fontId="3" fillId="4" borderId="38" xfId="0" applyNumberFormat="1" applyFont="1" applyFill="1" applyBorder="1" applyAlignment="1" applyProtection="1">
      <alignment horizontal="center" vertical="center"/>
    </xf>
    <xf numFmtId="0" fontId="3" fillId="4" borderId="38" xfId="0" applyFont="1" applyFill="1" applyBorder="1" applyAlignment="1" applyProtection="1">
      <alignment horizontal="center" vertical="center"/>
    </xf>
    <xf numFmtId="0" fontId="2" fillId="4" borderId="38" xfId="0" applyFont="1" applyFill="1" applyBorder="1" applyAlignment="1" applyProtection="1">
      <alignment horizontal="left" vertical="center" wrapText="1"/>
    </xf>
    <xf numFmtId="165" fontId="3" fillId="4" borderId="38" xfId="0" applyNumberFormat="1" applyFont="1" applyFill="1" applyBorder="1" applyAlignment="1" applyProtection="1">
      <alignment horizontal="center" vertical="center"/>
    </xf>
    <xf numFmtId="166" fontId="3" fillId="4" borderId="38" xfId="0" applyNumberFormat="1" applyFont="1" applyFill="1" applyBorder="1" applyAlignment="1" applyProtection="1">
      <alignment horizontal="center" vertical="center"/>
      <protection locked="0"/>
    </xf>
    <xf numFmtId="166" fontId="3" fillId="4" borderId="39" xfId="0" applyNumberFormat="1" applyFont="1" applyFill="1" applyBorder="1" applyAlignment="1" applyProtection="1">
      <alignment vertical="center"/>
    </xf>
    <xf numFmtId="49" fontId="3" fillId="4" borderId="40" xfId="0" applyNumberFormat="1" applyFont="1" applyFill="1" applyBorder="1" applyAlignment="1" applyProtection="1">
      <alignment horizontal="center" vertical="center"/>
    </xf>
    <xf numFmtId="1" fontId="3" fillId="4" borderId="40" xfId="0" applyNumberFormat="1" applyFont="1" applyFill="1" applyBorder="1" applyAlignment="1" applyProtection="1">
      <alignment horizontal="center" vertical="center"/>
    </xf>
    <xf numFmtId="0" fontId="3" fillId="4" borderId="40" xfId="0" applyFont="1" applyFill="1" applyBorder="1" applyAlignment="1" applyProtection="1">
      <alignment vertical="center" wrapText="1"/>
    </xf>
    <xf numFmtId="0" fontId="3" fillId="4" borderId="40" xfId="0" applyFont="1" applyFill="1" applyBorder="1" applyAlignment="1" applyProtection="1">
      <alignment horizontal="center" vertical="center"/>
    </xf>
    <xf numFmtId="1" fontId="3" fillId="4" borderId="40" xfId="0" applyNumberFormat="1" applyFont="1" applyFill="1" applyBorder="1" applyAlignment="1" applyProtection="1">
      <alignment horizontal="center" vertical="center" wrapText="1"/>
    </xf>
    <xf numFmtId="166" fontId="3" fillId="4" borderId="40" xfId="0" applyNumberFormat="1" applyFont="1" applyFill="1" applyBorder="1" applyAlignment="1" applyProtection="1">
      <alignment horizontal="center" vertical="center"/>
      <protection locked="0"/>
    </xf>
    <xf numFmtId="49" fontId="3" fillId="4" borderId="36" xfId="0" applyNumberFormat="1" applyFont="1" applyFill="1" applyBorder="1" applyAlignment="1" applyProtection="1">
      <alignment horizontal="center" vertical="center"/>
    </xf>
    <xf numFmtId="1" fontId="3" fillId="4" borderId="36" xfId="0" applyNumberFormat="1" applyFont="1" applyFill="1" applyBorder="1" applyAlignment="1" applyProtection="1">
      <alignment horizontal="center" vertical="center"/>
    </xf>
    <xf numFmtId="1" fontId="3" fillId="4" borderId="36" xfId="0" applyNumberFormat="1" applyFont="1" applyFill="1" applyBorder="1" applyAlignment="1" applyProtection="1">
      <alignment horizontal="center" vertical="center" wrapText="1"/>
    </xf>
    <xf numFmtId="166" fontId="3" fillId="4" borderId="36" xfId="0" applyNumberFormat="1" applyFont="1" applyFill="1" applyBorder="1" applyAlignment="1" applyProtection="1">
      <alignment horizontal="center" vertical="center"/>
      <protection locked="0"/>
    </xf>
    <xf numFmtId="166" fontId="3" fillId="4" borderId="36" xfId="0" applyNumberFormat="1" applyFont="1" applyFill="1" applyBorder="1" applyAlignment="1" applyProtection="1">
      <alignment vertical="center"/>
    </xf>
    <xf numFmtId="167" fontId="3" fillId="4" borderId="36" xfId="0" applyNumberFormat="1" applyFont="1" applyFill="1" applyBorder="1" applyAlignment="1" applyProtection="1">
      <alignment vertical="center" wrapText="1"/>
    </xf>
    <xf numFmtId="167" fontId="3" fillId="4" borderId="36" xfId="0" applyNumberFormat="1" applyFont="1" applyFill="1" applyBorder="1" applyAlignment="1" applyProtection="1">
      <alignment horizontal="center" vertical="center" wrapText="1"/>
    </xf>
    <xf numFmtId="49" fontId="3" fillId="4" borderId="41" xfId="0" applyNumberFormat="1" applyFont="1" applyFill="1" applyBorder="1" applyAlignment="1" applyProtection="1">
      <alignment horizontal="center" vertical="center"/>
    </xf>
    <xf numFmtId="167" fontId="3" fillId="4" borderId="12" xfId="0" applyNumberFormat="1" applyFont="1" applyFill="1" applyBorder="1" applyAlignment="1" applyProtection="1">
      <alignment horizontal="left" vertical="center" wrapText="1"/>
    </xf>
    <xf numFmtId="166" fontId="3" fillId="4" borderId="30" xfId="0" applyNumberFormat="1" applyFont="1" applyFill="1" applyBorder="1" applyAlignment="1" applyProtection="1">
      <alignment horizontal="right" vertical="center"/>
    </xf>
    <xf numFmtId="0" fontId="3" fillId="4" borderId="38" xfId="0" applyFont="1" applyFill="1" applyBorder="1" applyAlignment="1" applyProtection="1">
      <alignment horizontal="center" vertical="center" shrinkToFit="1"/>
    </xf>
    <xf numFmtId="0" fontId="3" fillId="4" borderId="38" xfId="0" applyFont="1" applyFill="1" applyBorder="1" applyAlignment="1" applyProtection="1">
      <alignment vertical="center" wrapText="1" shrinkToFit="1"/>
    </xf>
    <xf numFmtId="0" fontId="3" fillId="4" borderId="38" xfId="0" applyFont="1" applyFill="1" applyBorder="1" applyAlignment="1" applyProtection="1">
      <alignment vertical="center" shrinkToFit="1"/>
    </xf>
    <xf numFmtId="166" fontId="3" fillId="4" borderId="38" xfId="0" applyNumberFormat="1" applyFont="1" applyFill="1" applyBorder="1" applyAlignment="1" applyProtection="1">
      <alignment vertical="center" shrinkToFit="1"/>
    </xf>
    <xf numFmtId="166" fontId="3" fillId="4" borderId="39" xfId="0" applyNumberFormat="1" applyFont="1" applyFill="1" applyBorder="1" applyAlignment="1" applyProtection="1">
      <alignment vertical="center" shrinkToFit="1"/>
    </xf>
    <xf numFmtId="0" fontId="2" fillId="5" borderId="23" xfId="0" applyFont="1" applyFill="1" applyBorder="1" applyAlignment="1" applyProtection="1">
      <alignment horizontal="center" vertical="center" shrinkToFit="1"/>
    </xf>
    <xf numFmtId="0" fontId="3" fillId="4" borderId="28" xfId="0" applyFont="1" applyFill="1" applyBorder="1" applyAlignment="1" applyProtection="1">
      <alignment horizontal="center" shrinkToFit="1"/>
    </xf>
    <xf numFmtId="0" fontId="0" fillId="0" borderId="0" xfId="0" applyAlignment="1">
      <alignment horizontal="center"/>
    </xf>
    <xf numFmtId="0" fontId="3" fillId="4" borderId="42" xfId="0" applyFont="1" applyFill="1" applyBorder="1" applyAlignment="1">
      <alignment horizontal="left"/>
    </xf>
    <xf numFmtId="0" fontId="3" fillId="4" borderId="0" xfId="0" applyFont="1" applyFill="1" applyBorder="1" applyAlignment="1"/>
    <xf numFmtId="0" fontId="3" fillId="4" borderId="0" xfId="0" applyFont="1" applyFill="1" applyBorder="1" applyAlignment="1">
      <alignment vertical="center"/>
    </xf>
    <xf numFmtId="165" fontId="3" fillId="4" borderId="0" xfId="0" applyNumberFormat="1" applyFont="1" applyFill="1" applyBorder="1" applyAlignment="1">
      <alignment horizontal="center"/>
    </xf>
    <xf numFmtId="166" fontId="3" fillId="4" borderId="43" xfId="0" applyNumberFormat="1" applyFont="1" applyFill="1" applyBorder="1" applyAlignment="1">
      <alignment vertical="center"/>
    </xf>
    <xf numFmtId="0" fontId="2" fillId="5" borderId="45" xfId="0" applyFont="1" applyFill="1" applyBorder="1" applyAlignment="1">
      <alignment horizontal="left" vertical="center"/>
    </xf>
    <xf numFmtId="0" fontId="3" fillId="5" borderId="46" xfId="0" applyFont="1" applyFill="1" applyBorder="1" applyAlignment="1"/>
    <xf numFmtId="0" fontId="2" fillId="5" borderId="46" xfId="0" applyFont="1" applyFill="1" applyBorder="1" applyAlignment="1">
      <alignment vertical="center"/>
    </xf>
    <xf numFmtId="0" fontId="2" fillId="5" borderId="46" xfId="0" applyFont="1" applyFill="1" applyBorder="1" applyAlignment="1">
      <alignment horizontal="right" vertical="center"/>
    </xf>
    <xf numFmtId="0" fontId="2" fillId="5" borderId="46" xfId="0" applyFont="1" applyFill="1" applyBorder="1" applyAlignment="1">
      <alignment horizontal="center" vertical="center"/>
    </xf>
    <xf numFmtId="166" fontId="2" fillId="5" borderId="47" xfId="0" applyNumberFormat="1" applyFont="1" applyFill="1" applyBorder="1" applyAlignment="1">
      <alignment horizontal="right" vertical="center"/>
    </xf>
    <xf numFmtId="0" fontId="3" fillId="4" borderId="48" xfId="0" applyFont="1" applyFill="1" applyBorder="1" applyAlignment="1">
      <alignment horizontal="left"/>
    </xf>
    <xf numFmtId="0" fontId="3" fillId="4" borderId="49" xfId="0" applyFont="1" applyFill="1" applyBorder="1" applyAlignment="1"/>
    <xf numFmtId="0" fontId="3" fillId="4" borderId="49" xfId="0" applyFont="1" applyFill="1" applyBorder="1" applyAlignment="1">
      <alignment vertical="center"/>
    </xf>
    <xf numFmtId="165" fontId="3" fillId="4" borderId="49" xfId="0" applyNumberFormat="1" applyFont="1" applyFill="1" applyBorder="1" applyAlignment="1">
      <alignment horizontal="center"/>
    </xf>
    <xf numFmtId="166" fontId="3" fillId="4" borderId="50" xfId="0" applyNumberFormat="1" applyFont="1" applyFill="1" applyBorder="1" applyAlignment="1">
      <alignment vertical="center"/>
    </xf>
    <xf numFmtId="169" fontId="14" fillId="6" borderId="0" xfId="0" applyNumberFormat="1" applyFont="1" applyFill="1" applyBorder="1" applyAlignment="1" applyProtection="1">
      <alignment vertical="center"/>
    </xf>
    <xf numFmtId="169" fontId="17" fillId="6" borderId="0" xfId="0" applyNumberFormat="1" applyFont="1" applyFill="1" applyBorder="1" applyAlignment="1" applyProtection="1">
      <alignment vertical="center"/>
    </xf>
    <xf numFmtId="0" fontId="3" fillId="0" borderId="28" xfId="0" applyFont="1" applyBorder="1" applyAlignment="1" applyProtection="1">
      <alignment horizontal="right"/>
    </xf>
    <xf numFmtId="49" fontId="3" fillId="0" borderId="29" xfId="0" applyNumberFormat="1" applyFont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/>
    </xf>
    <xf numFmtId="167" fontId="3" fillId="0" borderId="31" xfId="0" applyNumberFormat="1" applyFont="1" applyFill="1" applyBorder="1" applyAlignment="1" applyProtection="1">
      <alignment horizontal="left" vertical="center" wrapText="1"/>
    </xf>
    <xf numFmtId="0" fontId="3" fillId="0" borderId="29" xfId="0" applyFont="1" applyFill="1" applyBorder="1" applyAlignment="1" applyProtection="1">
      <alignment horizontal="center"/>
    </xf>
    <xf numFmtId="0" fontId="7" fillId="0" borderId="29" xfId="0" applyNumberFormat="1" applyFont="1" applyFill="1" applyBorder="1" applyAlignment="1" applyProtection="1">
      <alignment horizontal="center" wrapText="1" shrinkToFit="1"/>
    </xf>
    <xf numFmtId="1" fontId="3" fillId="0" borderId="29" xfId="0" applyNumberFormat="1" applyFont="1" applyFill="1" applyBorder="1" applyAlignment="1" applyProtection="1">
      <alignment horizontal="center"/>
    </xf>
    <xf numFmtId="166" fontId="3" fillId="0" borderId="29" xfId="0" applyNumberFormat="1" applyFont="1" applyFill="1" applyBorder="1" applyAlignment="1" applyProtection="1">
      <alignment horizontal="center"/>
      <protection locked="0"/>
    </xf>
    <xf numFmtId="166" fontId="3" fillId="0" borderId="30" xfId="0" applyNumberFormat="1" applyFont="1" applyFill="1" applyBorder="1" applyAlignment="1" applyProtection="1">
      <alignment vertical="center"/>
    </xf>
    <xf numFmtId="0" fontId="3" fillId="0" borderId="0" xfId="0" applyFont="1" applyProtection="1"/>
    <xf numFmtId="166" fontId="3" fillId="0" borderId="30" xfId="0" applyNumberFormat="1" applyFont="1" applyFill="1" applyBorder="1" applyAlignment="1" applyProtection="1"/>
    <xf numFmtId="49" fontId="3" fillId="0" borderId="29" xfId="0" applyNumberFormat="1" applyFont="1" applyBorder="1" applyAlignment="1" applyProtection="1">
      <alignment horizontal="center"/>
    </xf>
    <xf numFmtId="0" fontId="3" fillId="0" borderId="29" xfId="0" applyNumberFormat="1" applyFont="1" applyFill="1" applyBorder="1" applyAlignment="1" applyProtection="1">
      <alignment horizontal="center" wrapText="1" shrinkToFit="1"/>
    </xf>
    <xf numFmtId="3" fontId="3" fillId="0" borderId="29" xfId="0" applyNumberFormat="1" applyFont="1" applyFill="1" applyBorder="1" applyAlignment="1" applyProtection="1">
      <alignment horizontal="center"/>
    </xf>
    <xf numFmtId="166" fontId="3" fillId="0" borderId="30" xfId="0" applyNumberFormat="1" applyFont="1" applyFill="1" applyBorder="1" applyProtection="1"/>
    <xf numFmtId="0" fontId="3" fillId="0" borderId="29" xfId="0" applyFont="1" applyFill="1" applyBorder="1" applyAlignment="1" applyProtection="1">
      <alignment horizontal="center" vertical="center"/>
    </xf>
    <xf numFmtId="1" fontId="3" fillId="0" borderId="29" xfId="0" applyNumberFormat="1" applyFont="1" applyFill="1" applyBorder="1" applyAlignment="1" applyProtection="1">
      <alignment horizontal="center" vertical="center"/>
    </xf>
    <xf numFmtId="166" fontId="3" fillId="0" borderId="29" xfId="0" applyNumberFormat="1" applyFont="1" applyFill="1" applyBorder="1" applyAlignment="1" applyProtection="1">
      <alignment horizontal="center" vertical="center"/>
      <protection locked="0"/>
    </xf>
    <xf numFmtId="166" fontId="3" fillId="0" borderId="0" xfId="0" applyNumberFormat="1" applyFont="1" applyProtection="1"/>
    <xf numFmtId="167" fontId="2" fillId="0" borderId="31" xfId="0" applyNumberFormat="1" applyFont="1" applyFill="1" applyBorder="1" applyAlignment="1" applyProtection="1">
      <alignment horizontal="left" vertical="center" wrapText="1"/>
    </xf>
    <xf numFmtId="0" fontId="2" fillId="0" borderId="29" xfId="0" applyFont="1" applyFill="1" applyBorder="1" applyAlignment="1" applyProtection="1">
      <alignment vertical="top"/>
    </xf>
    <xf numFmtId="0" fontId="7" fillId="0" borderId="29" xfId="0" applyNumberFormat="1" applyFont="1" applyFill="1" applyBorder="1" applyAlignment="1" applyProtection="1">
      <alignment horizontal="center" vertical="center" wrapText="1" shrinkToFit="1"/>
    </xf>
    <xf numFmtId="0" fontId="3" fillId="5" borderId="29" xfId="0" applyFont="1" applyFill="1" applyBorder="1" applyAlignment="1" applyProtection="1">
      <alignment horizontal="left" vertical="center" wrapText="1" shrinkToFit="1"/>
    </xf>
    <xf numFmtId="166" fontId="3" fillId="5" borderId="30" xfId="0" applyNumberFormat="1" applyFont="1" applyFill="1" applyBorder="1" applyAlignment="1" applyProtection="1">
      <alignment vertical="center" shrinkToFit="1"/>
    </xf>
    <xf numFmtId="4" fontId="20" fillId="6" borderId="0" xfId="0" applyNumberFormat="1" applyFont="1" applyFill="1" applyBorder="1" applyAlignment="1">
      <alignment vertical="center"/>
    </xf>
    <xf numFmtId="4" fontId="14" fillId="6" borderId="0" xfId="0" applyNumberFormat="1" applyFont="1" applyFill="1" applyBorder="1" applyAlignment="1">
      <alignment vertical="center"/>
    </xf>
    <xf numFmtId="4" fontId="19" fillId="6" borderId="0" xfId="0" applyNumberFormat="1" applyFont="1" applyFill="1" applyBorder="1" applyAlignment="1">
      <alignment horizontal="center" vertical="center" wrapText="1"/>
    </xf>
    <xf numFmtId="4" fontId="16" fillId="6" borderId="0" xfId="0" applyNumberFormat="1" applyFont="1" applyFill="1" applyBorder="1" applyAlignment="1" applyProtection="1">
      <alignment vertical="center"/>
    </xf>
    <xf numFmtId="4" fontId="14" fillId="6" borderId="0" xfId="0" applyNumberFormat="1" applyFont="1" applyFill="1" applyBorder="1" applyAlignment="1" applyProtection="1">
      <alignment vertical="center"/>
    </xf>
    <xf numFmtId="169" fontId="14" fillId="6" borderId="0" xfId="0" applyNumberFormat="1" applyFont="1" applyFill="1" applyBorder="1" applyAlignment="1">
      <alignment vertical="center"/>
    </xf>
    <xf numFmtId="0" fontId="14" fillId="0" borderId="0" xfId="4" applyFont="1" applyFill="1" applyBorder="1" applyAlignment="1">
      <alignment vertical="center"/>
    </xf>
    <xf numFmtId="1" fontId="16" fillId="6" borderId="2" xfId="4" applyNumberFormat="1" applyFont="1" applyFill="1" applyBorder="1" applyAlignment="1">
      <alignment horizontal="left" vertical="center" wrapText="1"/>
    </xf>
    <xf numFmtId="1" fontId="14" fillId="6" borderId="44" xfId="4" applyNumberFormat="1" applyFont="1" applyFill="1" applyBorder="1" applyAlignment="1">
      <alignment horizontal="center" vertical="center"/>
    </xf>
    <xf numFmtId="0" fontId="14" fillId="6" borderId="67" xfId="4" applyNumberFormat="1" applyFont="1" applyFill="1" applyBorder="1" applyAlignment="1">
      <alignment horizontal="left" vertical="center" wrapText="1"/>
    </xf>
    <xf numFmtId="0" fontId="14" fillId="6" borderId="67" xfId="4" applyNumberFormat="1" applyFont="1" applyFill="1" applyBorder="1" applyAlignment="1">
      <alignment vertical="center" wrapText="1"/>
    </xf>
    <xf numFmtId="0" fontId="14" fillId="6" borderId="67" xfId="4" applyNumberFormat="1" applyFont="1" applyFill="1" applyBorder="1" applyAlignment="1">
      <alignment horizontal="center" vertical="center"/>
    </xf>
    <xf numFmtId="169" fontId="14" fillId="6" borderId="68" xfId="4" applyNumberFormat="1" applyFont="1" applyFill="1" applyBorder="1" applyAlignment="1" applyProtection="1">
      <alignment vertical="center"/>
    </xf>
    <xf numFmtId="0" fontId="14" fillId="6" borderId="44" xfId="4" applyNumberFormat="1" applyFont="1" applyFill="1" applyBorder="1" applyAlignment="1">
      <alignment horizontal="center" vertical="center"/>
    </xf>
    <xf numFmtId="0" fontId="14" fillId="6" borderId="68" xfId="4" applyNumberFormat="1" applyFont="1" applyFill="1" applyBorder="1" applyAlignment="1">
      <alignment horizontal="left" vertical="center" wrapText="1"/>
    </xf>
    <xf numFmtId="0" fontId="14" fillId="6" borderId="68" xfId="4" applyNumberFormat="1" applyFont="1" applyFill="1" applyBorder="1" applyAlignment="1">
      <alignment vertical="center" wrapText="1"/>
    </xf>
    <xf numFmtId="0" fontId="14" fillId="6" borderId="68" xfId="4" applyNumberFormat="1" applyFont="1" applyFill="1" applyBorder="1" applyAlignment="1">
      <alignment horizontal="center" vertical="center"/>
    </xf>
    <xf numFmtId="0" fontId="14" fillId="6" borderId="69" xfId="4" applyNumberFormat="1" applyFont="1" applyFill="1" applyBorder="1" applyAlignment="1">
      <alignment vertical="center" wrapText="1"/>
    </xf>
    <xf numFmtId="0" fontId="14" fillId="6" borderId="70" xfId="4" applyNumberFormat="1" applyFont="1" applyFill="1" applyBorder="1" applyAlignment="1">
      <alignment vertical="center" wrapText="1"/>
    </xf>
    <xf numFmtId="0" fontId="14" fillId="6" borderId="71" xfId="4" applyNumberFormat="1" applyFont="1" applyFill="1" applyBorder="1" applyAlignment="1">
      <alignment vertical="center"/>
    </xf>
    <xf numFmtId="0" fontId="14" fillId="6" borderId="71" xfId="4" applyNumberFormat="1" applyFont="1" applyFill="1" applyBorder="1" applyAlignment="1">
      <alignment vertical="center" wrapText="1"/>
    </xf>
    <xf numFmtId="0" fontId="14" fillId="6" borderId="71" xfId="4" applyNumberFormat="1" applyFont="1" applyFill="1" applyBorder="1" applyAlignment="1">
      <alignment horizontal="center" vertical="center"/>
    </xf>
    <xf numFmtId="0" fontId="14" fillId="6" borderId="71" xfId="4" applyNumberFormat="1" applyFont="1" applyFill="1" applyBorder="1" applyAlignment="1">
      <alignment horizontal="left" vertical="center" wrapText="1"/>
    </xf>
    <xf numFmtId="0" fontId="14" fillId="6" borderId="70" xfId="4" applyNumberFormat="1" applyFont="1" applyFill="1" applyBorder="1" applyAlignment="1">
      <alignment horizontal="center" vertical="center"/>
    </xf>
    <xf numFmtId="0" fontId="14" fillId="6" borderId="69" xfId="4" applyNumberFormat="1" applyFont="1" applyFill="1" applyBorder="1" applyAlignment="1">
      <alignment horizontal="left" vertical="center" wrapText="1"/>
    </xf>
    <xf numFmtId="0" fontId="14" fillId="6" borderId="69" xfId="4" applyNumberFormat="1" applyFont="1" applyFill="1" applyBorder="1" applyAlignment="1">
      <alignment horizontal="center" vertical="center"/>
    </xf>
    <xf numFmtId="0" fontId="14" fillId="6" borderId="72" xfId="4" applyNumberFormat="1" applyFont="1" applyFill="1" applyBorder="1" applyAlignment="1">
      <alignment horizontal="center" vertical="center"/>
    </xf>
    <xf numFmtId="0" fontId="14" fillId="6" borderId="72" xfId="4" applyNumberFormat="1" applyFont="1" applyFill="1" applyBorder="1" applyAlignment="1">
      <alignment horizontal="left" vertical="center" wrapText="1"/>
    </xf>
    <xf numFmtId="0" fontId="14" fillId="6" borderId="72" xfId="4" applyNumberFormat="1" applyFont="1" applyFill="1" applyBorder="1" applyAlignment="1">
      <alignment vertical="center" wrapText="1"/>
    </xf>
    <xf numFmtId="169" fontId="14" fillId="6" borderId="72" xfId="4" applyNumberFormat="1" applyFont="1" applyFill="1" applyBorder="1" applyAlignment="1" applyProtection="1">
      <alignment vertical="center"/>
    </xf>
    <xf numFmtId="169" fontId="14" fillId="6" borderId="73" xfId="4" applyNumberFormat="1" applyFont="1" applyFill="1" applyBorder="1" applyAlignment="1" applyProtection="1">
      <alignment vertical="center"/>
    </xf>
    <xf numFmtId="169" fontId="14" fillId="6" borderId="74" xfId="4" applyNumberFormat="1" applyFont="1" applyFill="1" applyBorder="1" applyAlignment="1" applyProtection="1">
      <alignment vertical="center"/>
    </xf>
    <xf numFmtId="169" fontId="14" fillId="6" borderId="70" xfId="4" applyNumberFormat="1" applyFont="1" applyFill="1" applyBorder="1" applyAlignment="1" applyProtection="1">
      <alignment vertical="center"/>
    </xf>
    <xf numFmtId="0" fontId="17" fillId="6" borderId="61" xfId="4" applyNumberFormat="1" applyFont="1" applyFill="1" applyBorder="1" applyAlignment="1">
      <alignment vertical="center" wrapText="1"/>
    </xf>
    <xf numFmtId="0" fontId="17" fillId="6" borderId="61" xfId="4" applyNumberFormat="1" applyFont="1" applyFill="1" applyBorder="1" applyAlignment="1">
      <alignment horizontal="center" vertical="center"/>
    </xf>
    <xf numFmtId="169" fontId="17" fillId="6" borderId="61" xfId="4" applyNumberFormat="1" applyFont="1" applyFill="1" applyBorder="1" applyAlignment="1" applyProtection="1">
      <alignment vertical="center"/>
    </xf>
    <xf numFmtId="169" fontId="17" fillId="6" borderId="62" xfId="4" applyNumberFormat="1" applyFont="1" applyFill="1" applyBorder="1" applyAlignment="1" applyProtection="1">
      <alignment vertical="center"/>
    </xf>
    <xf numFmtId="0" fontId="17" fillId="6" borderId="61" xfId="4" applyNumberFormat="1" applyFont="1" applyFill="1" applyBorder="1" applyAlignment="1">
      <alignment horizontal="left" vertical="center" wrapText="1"/>
    </xf>
    <xf numFmtId="0" fontId="14" fillId="6" borderId="75" xfId="4" applyNumberFormat="1" applyFont="1" applyFill="1" applyBorder="1" applyAlignment="1">
      <alignment horizontal="center" vertical="center"/>
    </xf>
    <xf numFmtId="0" fontId="14" fillId="6" borderId="57" xfId="4" applyNumberFormat="1" applyFont="1" applyFill="1" applyBorder="1" applyAlignment="1">
      <alignment horizontal="left" vertical="center" wrapText="1"/>
    </xf>
    <xf numFmtId="0" fontId="17" fillId="6" borderId="57" xfId="4" applyNumberFormat="1" applyFont="1" applyFill="1" applyBorder="1" applyAlignment="1">
      <alignment vertical="center" wrapText="1"/>
    </xf>
    <xf numFmtId="0" fontId="14" fillId="6" borderId="57" xfId="4" applyNumberFormat="1" applyFont="1" applyFill="1" applyBorder="1" applyAlignment="1">
      <alignment horizontal="center" vertical="center"/>
    </xf>
    <xf numFmtId="169" fontId="14" fillId="6" borderId="57" xfId="4" applyNumberFormat="1" applyFont="1" applyFill="1" applyBorder="1" applyAlignment="1" applyProtection="1">
      <alignment vertical="center"/>
    </xf>
    <xf numFmtId="169" fontId="14" fillId="6" borderId="58" xfId="4" applyNumberFormat="1" applyFont="1" applyFill="1" applyBorder="1" applyAlignment="1" applyProtection="1">
      <alignment vertical="center"/>
    </xf>
    <xf numFmtId="169" fontId="17" fillId="6" borderId="61" xfId="4" applyNumberFormat="1" applyFont="1" applyFill="1" applyBorder="1" applyAlignment="1">
      <alignment vertical="center"/>
    </xf>
    <xf numFmtId="0" fontId="14" fillId="6" borderId="72" xfId="4" applyNumberFormat="1" applyFont="1" applyFill="1" applyBorder="1" applyAlignment="1">
      <alignment vertical="center"/>
    </xf>
    <xf numFmtId="0" fontId="14" fillId="6" borderId="76" xfId="4" applyNumberFormat="1" applyFont="1" applyFill="1" applyBorder="1" applyAlignment="1">
      <alignment horizontal="left" vertical="center" wrapText="1"/>
    </xf>
    <xf numFmtId="0" fontId="14" fillId="6" borderId="76" xfId="4" applyNumberFormat="1" applyFont="1" applyFill="1" applyBorder="1" applyAlignment="1">
      <alignment vertical="center" wrapText="1"/>
    </xf>
    <xf numFmtId="0" fontId="14" fillId="6" borderId="76" xfId="4" applyNumberFormat="1" applyFont="1" applyFill="1" applyBorder="1" applyAlignment="1">
      <alignment horizontal="center" vertical="center"/>
    </xf>
    <xf numFmtId="169" fontId="17" fillId="6" borderId="62" xfId="4" applyNumberFormat="1" applyFont="1" applyFill="1" applyBorder="1" applyAlignment="1">
      <alignment vertical="center"/>
    </xf>
    <xf numFmtId="0" fontId="14" fillId="6" borderId="2" xfId="4" applyNumberFormat="1" applyFont="1" applyFill="1" applyBorder="1" applyAlignment="1">
      <alignment horizontal="left" vertical="center" wrapText="1"/>
    </xf>
    <xf numFmtId="0" fontId="14" fillId="6" borderId="2" xfId="4" applyNumberFormat="1" applyFont="1" applyFill="1" applyBorder="1" applyAlignment="1">
      <alignment horizontal="center" vertical="center"/>
    </xf>
    <xf numFmtId="169" fontId="14" fillId="6" borderId="2" xfId="4" applyNumberFormat="1" applyFont="1" applyFill="1" applyBorder="1" applyAlignment="1" applyProtection="1">
      <alignment vertical="center"/>
    </xf>
    <xf numFmtId="49" fontId="10" fillId="6" borderId="2" xfId="4" applyNumberFormat="1" applyFont="1" applyFill="1" applyBorder="1" applyAlignment="1">
      <alignment vertical="center" wrapText="1"/>
    </xf>
    <xf numFmtId="0" fontId="10" fillId="6" borderId="2" xfId="4" applyNumberFormat="1" applyFont="1" applyFill="1" applyBorder="1" applyAlignment="1">
      <alignment vertical="center" wrapText="1"/>
    </xf>
    <xf numFmtId="0" fontId="14" fillId="6" borderId="65" xfId="4" applyNumberFormat="1" applyFont="1" applyFill="1" applyBorder="1" applyAlignment="1">
      <alignment horizontal="left" vertical="center" wrapText="1"/>
    </xf>
    <xf numFmtId="0" fontId="23" fillId="6" borderId="65" xfId="4" applyNumberFormat="1" applyFont="1" applyFill="1" applyBorder="1" applyAlignment="1">
      <alignment vertical="center" wrapText="1"/>
    </xf>
    <xf numFmtId="0" fontId="14" fillId="6" borderId="65" xfId="4" applyNumberFormat="1" applyFont="1" applyFill="1" applyBorder="1" applyAlignment="1">
      <alignment horizontal="center" vertical="center"/>
    </xf>
    <xf numFmtId="169" fontId="14" fillId="6" borderId="65" xfId="4" applyNumberFormat="1" applyFont="1" applyFill="1" applyBorder="1" applyAlignment="1" applyProtection="1">
      <alignment vertical="center"/>
    </xf>
    <xf numFmtId="169" fontId="14" fillId="6" borderId="66" xfId="4" applyNumberFormat="1" applyFont="1" applyFill="1" applyBorder="1" applyAlignment="1" applyProtection="1">
      <alignment vertical="center"/>
    </xf>
    <xf numFmtId="169" fontId="14" fillId="6" borderId="55" xfId="4" applyNumberFormat="1" applyFont="1" applyFill="1" applyBorder="1" applyAlignment="1" applyProtection="1">
      <alignment vertical="center"/>
    </xf>
    <xf numFmtId="0" fontId="14" fillId="6" borderId="49" xfId="4" applyNumberFormat="1" applyFont="1" applyFill="1" applyBorder="1" applyAlignment="1">
      <alignment horizontal="left" vertical="center" wrapText="1"/>
    </xf>
    <xf numFmtId="0" fontId="21" fillId="6" borderId="49" xfId="4" applyNumberFormat="1" applyFont="1" applyFill="1" applyBorder="1" applyAlignment="1">
      <alignment vertical="center" wrapText="1"/>
    </xf>
    <xf numFmtId="0" fontId="22" fillId="6" borderId="49" xfId="4" applyNumberFormat="1" applyFont="1" applyFill="1" applyBorder="1" applyAlignment="1">
      <alignment vertical="center" wrapText="1"/>
    </xf>
    <xf numFmtId="169" fontId="22" fillId="6" borderId="49" xfId="4" applyNumberFormat="1" applyFont="1" applyFill="1" applyBorder="1" applyAlignment="1">
      <alignment vertical="center" wrapText="1"/>
    </xf>
    <xf numFmtId="169" fontId="23" fillId="6" borderId="79" xfId="4" applyNumberFormat="1" applyFont="1" applyFill="1" applyBorder="1" applyAlignment="1" applyProtection="1">
      <alignment horizontal="right" vertical="center"/>
    </xf>
    <xf numFmtId="1" fontId="16" fillId="6" borderId="2" xfId="4" applyNumberFormat="1" applyFont="1" applyFill="1" applyBorder="1" applyAlignment="1">
      <alignment vertical="center"/>
    </xf>
    <xf numFmtId="0" fontId="14" fillId="6" borderId="2" xfId="4" applyNumberFormat="1" applyFont="1" applyFill="1" applyBorder="1" applyAlignment="1">
      <alignment vertical="center" wrapText="1"/>
    </xf>
    <xf numFmtId="1" fontId="14" fillId="6" borderId="2" xfId="4" applyNumberFormat="1" applyFont="1" applyFill="1" applyBorder="1" applyAlignment="1">
      <alignment horizontal="center" vertical="center"/>
    </xf>
    <xf numFmtId="4" fontId="14" fillId="6" borderId="2" xfId="4" applyNumberFormat="1" applyFont="1" applyFill="1" applyBorder="1" applyAlignment="1">
      <alignment vertical="center"/>
    </xf>
    <xf numFmtId="1" fontId="17" fillId="6" borderId="2" xfId="4" applyNumberFormat="1" applyFont="1" applyFill="1" applyBorder="1" applyAlignment="1">
      <alignment vertical="center"/>
    </xf>
    <xf numFmtId="1" fontId="17" fillId="6" borderId="2" xfId="4" applyNumberFormat="1" applyFont="1" applyFill="1" applyBorder="1" applyAlignment="1">
      <alignment horizontal="left" vertical="center"/>
    </xf>
    <xf numFmtId="0" fontId="17" fillId="6" borderId="2" xfId="4" applyNumberFormat="1" applyFont="1" applyFill="1" applyBorder="1" applyAlignment="1">
      <alignment vertical="center"/>
    </xf>
    <xf numFmtId="0" fontId="17" fillId="6" borderId="2" xfId="4" applyNumberFormat="1" applyFont="1" applyFill="1" applyBorder="1" applyAlignment="1">
      <alignment vertical="center" wrapText="1"/>
    </xf>
    <xf numFmtId="0" fontId="0" fillId="0" borderId="77" xfId="0" applyBorder="1"/>
    <xf numFmtId="1" fontId="21" fillId="6" borderId="65" xfId="4" applyNumberFormat="1" applyFont="1" applyFill="1" applyBorder="1" applyAlignment="1">
      <alignment vertical="center"/>
    </xf>
    <xf numFmtId="1" fontId="21" fillId="6" borderId="65" xfId="4" applyNumberFormat="1" applyFont="1" applyFill="1" applyBorder="1" applyAlignment="1">
      <alignment horizontal="left" vertical="center" wrapText="1"/>
    </xf>
    <xf numFmtId="0" fontId="20" fillId="6" borderId="65" xfId="4" applyNumberFormat="1" applyFont="1" applyFill="1" applyBorder="1" applyAlignment="1">
      <alignment vertical="center" wrapText="1"/>
    </xf>
    <xf numFmtId="0" fontId="20" fillId="6" borderId="65" xfId="4" applyNumberFormat="1" applyFont="1" applyFill="1" applyBorder="1" applyAlignment="1">
      <alignment horizontal="center" vertical="center"/>
    </xf>
    <xf numFmtId="1" fontId="20" fillId="6" borderId="65" xfId="4" applyNumberFormat="1" applyFont="1" applyFill="1" applyBorder="1" applyAlignment="1">
      <alignment horizontal="center" vertical="center"/>
    </xf>
    <xf numFmtId="4" fontId="20" fillId="6" borderId="65" xfId="4" applyNumberFormat="1" applyFont="1" applyFill="1" applyBorder="1" applyAlignment="1">
      <alignment vertical="center"/>
    </xf>
    <xf numFmtId="4" fontId="20" fillId="6" borderId="66" xfId="4" applyNumberFormat="1" applyFont="1" applyFill="1" applyBorder="1" applyAlignment="1">
      <alignment vertical="center"/>
    </xf>
    <xf numFmtId="0" fontId="0" fillId="0" borderId="78" xfId="0" applyBorder="1"/>
    <xf numFmtId="4" fontId="14" fillId="6" borderId="55" xfId="4" applyNumberFormat="1" applyFont="1" applyFill="1" applyBorder="1" applyAlignment="1">
      <alignment vertical="center"/>
    </xf>
    <xf numFmtId="1" fontId="14" fillId="6" borderId="80" xfId="4" applyNumberFormat="1" applyFont="1" applyFill="1" applyBorder="1" applyAlignment="1">
      <alignment horizontal="center" vertical="center"/>
    </xf>
    <xf numFmtId="0" fontId="14" fillId="6" borderId="80" xfId="4" applyNumberFormat="1" applyFont="1" applyFill="1" applyBorder="1" applyAlignment="1">
      <alignment horizontal="center" vertical="center"/>
    </xf>
    <xf numFmtId="0" fontId="14" fillId="6" borderId="81" xfId="4" applyNumberFormat="1" applyFont="1" applyFill="1" applyBorder="1" applyAlignment="1">
      <alignment horizontal="center" vertical="center"/>
    </xf>
    <xf numFmtId="0" fontId="17" fillId="6" borderId="64" xfId="4" applyNumberFormat="1" applyFont="1" applyFill="1" applyBorder="1" applyAlignment="1">
      <alignment horizontal="center" vertical="center"/>
    </xf>
    <xf numFmtId="0" fontId="14" fillId="6" borderId="82" xfId="4" applyNumberFormat="1" applyFont="1" applyFill="1" applyBorder="1" applyAlignment="1">
      <alignment horizontal="center" vertical="center"/>
    </xf>
    <xf numFmtId="0" fontId="14" fillId="6" borderId="83" xfId="4" applyNumberFormat="1" applyFont="1" applyFill="1" applyBorder="1" applyAlignment="1">
      <alignment horizontal="center" vertical="center"/>
    </xf>
    <xf numFmtId="0" fontId="14" fillId="6" borderId="84" xfId="4" applyNumberFormat="1" applyFont="1" applyFill="1" applyBorder="1" applyAlignment="1">
      <alignment horizontal="center" vertical="center"/>
    </xf>
    <xf numFmtId="0" fontId="14" fillId="6" borderId="85" xfId="4" applyNumberFormat="1" applyFont="1" applyFill="1" applyBorder="1" applyAlignment="1">
      <alignment horizontal="center" vertical="center"/>
    </xf>
    <xf numFmtId="0" fontId="14" fillId="6" borderId="86" xfId="4" applyNumberFormat="1" applyFont="1" applyFill="1" applyBorder="1" applyAlignment="1">
      <alignment horizontal="center" vertical="center"/>
    </xf>
    <xf numFmtId="0" fontId="14" fillId="6" borderId="49" xfId="4" applyNumberFormat="1" applyFont="1" applyFill="1" applyBorder="1" applyAlignment="1">
      <alignment vertical="center"/>
    </xf>
    <xf numFmtId="0" fontId="0" fillId="0" borderId="87" xfId="0" applyBorder="1"/>
    <xf numFmtId="1" fontId="17" fillId="6" borderId="44" xfId="4" applyNumberFormat="1" applyFont="1" applyFill="1" applyBorder="1" applyAlignment="1">
      <alignment vertical="center"/>
    </xf>
    <xf numFmtId="1" fontId="17" fillId="6" borderId="44" xfId="4" applyNumberFormat="1" applyFont="1" applyFill="1" applyBorder="1" applyAlignment="1">
      <alignment horizontal="left" vertical="center"/>
    </xf>
    <xf numFmtId="0" fontId="17" fillId="6" borderId="44" xfId="4" applyNumberFormat="1" applyFont="1" applyFill="1" applyBorder="1" applyAlignment="1">
      <alignment vertical="center" wrapText="1"/>
    </xf>
    <xf numFmtId="4" fontId="14" fillId="6" borderId="44" xfId="4" applyNumberFormat="1" applyFont="1" applyFill="1" applyBorder="1" applyAlignment="1">
      <alignment vertical="center"/>
    </xf>
    <xf numFmtId="4" fontId="14" fillId="6" borderId="56" xfId="4" applyNumberFormat="1" applyFont="1" applyFill="1" applyBorder="1" applyAlignment="1">
      <alignment vertical="center"/>
    </xf>
    <xf numFmtId="0" fontId="0" fillId="0" borderId="88" xfId="0" applyBorder="1" applyAlignment="1">
      <alignment horizontal="center"/>
    </xf>
    <xf numFmtId="1" fontId="19" fillId="6" borderId="63" xfId="4" applyNumberFormat="1" applyFont="1" applyFill="1" applyBorder="1" applyAlignment="1">
      <alignment horizontal="center" vertical="center"/>
    </xf>
    <xf numFmtId="1" fontId="19" fillId="6" borderId="59" xfId="4" applyNumberFormat="1" applyFont="1" applyFill="1" applyBorder="1" applyAlignment="1">
      <alignment horizontal="left" vertical="center" wrapText="1"/>
    </xf>
    <xf numFmtId="0" fontId="19" fillId="6" borderId="59" xfId="4" applyNumberFormat="1" applyFont="1" applyFill="1" applyBorder="1" applyAlignment="1">
      <alignment vertical="center" wrapText="1"/>
    </xf>
    <xf numFmtId="0" fontId="19" fillId="6" borderId="59" xfId="4" applyNumberFormat="1" applyFont="1" applyFill="1" applyBorder="1" applyAlignment="1">
      <alignment horizontal="center" vertical="center" wrapText="1"/>
    </xf>
    <xf numFmtId="1" fontId="19" fillId="6" borderId="59" xfId="4" applyNumberFormat="1" applyFont="1" applyFill="1" applyBorder="1" applyAlignment="1">
      <alignment horizontal="center" vertical="center" wrapText="1"/>
    </xf>
    <xf numFmtId="4" fontId="19" fillId="6" borderId="59" xfId="4" applyNumberFormat="1" applyFont="1" applyFill="1" applyBorder="1" applyAlignment="1">
      <alignment horizontal="center" vertical="center" wrapText="1"/>
    </xf>
    <xf numFmtId="4" fontId="19" fillId="6" borderId="60" xfId="4" applyNumberFormat="1" applyFont="1" applyFill="1" applyBorder="1" applyAlignment="1">
      <alignment horizontal="center" vertical="center" wrapText="1"/>
    </xf>
    <xf numFmtId="0" fontId="0" fillId="0" borderId="89" xfId="0" applyBorder="1" applyAlignment="1">
      <alignment horizontal="center"/>
    </xf>
    <xf numFmtId="169" fontId="14" fillId="6" borderId="90" xfId="4" applyNumberFormat="1" applyFont="1" applyFill="1" applyBorder="1" applyAlignment="1" applyProtection="1">
      <alignment vertical="center"/>
    </xf>
    <xf numFmtId="0" fontId="15" fillId="0" borderId="0" xfId="4" applyBorder="1"/>
    <xf numFmtId="0" fontId="15" fillId="0" borderId="54" xfId="4" applyBorder="1"/>
    <xf numFmtId="0" fontId="0" fillId="0" borderId="92" xfId="0" applyBorder="1" applyAlignment="1">
      <alignment horizontal="center"/>
    </xf>
    <xf numFmtId="0" fontId="0" fillId="0" borderId="78" xfId="0" applyBorder="1" applyAlignment="1">
      <alignment horizontal="center"/>
    </xf>
    <xf numFmtId="1" fontId="16" fillId="6" borderId="44" xfId="4" applyNumberFormat="1" applyFont="1" applyFill="1" applyBorder="1" applyAlignment="1">
      <alignment vertical="center"/>
    </xf>
    <xf numFmtId="1" fontId="16" fillId="6" borderId="44" xfId="4" applyNumberFormat="1" applyFont="1" applyFill="1" applyBorder="1" applyAlignment="1">
      <alignment horizontal="left" vertical="center" wrapText="1"/>
    </xf>
    <xf numFmtId="0" fontId="16" fillId="6" borderId="44" xfId="4" applyNumberFormat="1" applyFont="1" applyFill="1" applyBorder="1" applyAlignment="1" applyProtection="1">
      <alignment vertical="center" wrapText="1"/>
    </xf>
    <xf numFmtId="0" fontId="16" fillId="6" borderId="44" xfId="4" applyNumberFormat="1" applyFont="1" applyFill="1" applyBorder="1" applyAlignment="1" applyProtection="1">
      <alignment horizontal="center" vertical="center"/>
    </xf>
    <xf numFmtId="1" fontId="16" fillId="6" borderId="44" xfId="4" applyNumberFormat="1" applyFont="1" applyFill="1" applyBorder="1" applyAlignment="1" applyProtection="1">
      <alignment horizontal="center" vertical="center"/>
    </xf>
    <xf numFmtId="4" fontId="16" fillId="6" borderId="44" xfId="4" applyNumberFormat="1" applyFont="1" applyFill="1" applyBorder="1" applyAlignment="1" applyProtection="1">
      <alignment vertical="center"/>
    </xf>
    <xf numFmtId="4" fontId="16" fillId="6" borderId="56" xfId="4" applyNumberFormat="1" applyFont="1" applyFill="1" applyBorder="1" applyAlignment="1" applyProtection="1">
      <alignment vertical="center"/>
    </xf>
    <xf numFmtId="1" fontId="14" fillId="6" borderId="80" xfId="4" applyNumberFormat="1" applyFont="1" applyFill="1" applyBorder="1" applyAlignment="1">
      <alignment vertical="center"/>
    </xf>
    <xf numFmtId="1" fontId="14" fillId="6" borderId="68" xfId="4" applyNumberFormat="1" applyFont="1" applyFill="1" applyBorder="1" applyAlignment="1">
      <alignment horizontal="left" vertical="center" wrapText="1"/>
    </xf>
    <xf numFmtId="49" fontId="18" fillId="6" borderId="68" xfId="4" applyNumberFormat="1" applyFont="1" applyFill="1" applyBorder="1" applyAlignment="1">
      <alignment vertical="center" wrapText="1"/>
    </xf>
    <xf numFmtId="0" fontId="14" fillId="6" borderId="68" xfId="4" applyFont="1" applyFill="1" applyBorder="1" applyAlignment="1">
      <alignment horizontal="center" vertical="center"/>
    </xf>
    <xf numFmtId="1" fontId="14" fillId="6" borderId="68" xfId="4" applyNumberFormat="1" applyFont="1" applyFill="1" applyBorder="1" applyAlignment="1">
      <alignment horizontal="center" vertical="center"/>
    </xf>
    <xf numFmtId="4" fontId="14" fillId="6" borderId="68" xfId="4" applyNumberFormat="1" applyFont="1" applyFill="1" applyBorder="1" applyAlignment="1" applyProtection="1">
      <alignment vertical="center"/>
    </xf>
    <xf numFmtId="4" fontId="14" fillId="6" borderId="91" xfId="4" applyNumberFormat="1" applyFont="1" applyFill="1" applyBorder="1" applyAlignment="1" applyProtection="1">
      <alignment vertical="center"/>
    </xf>
    <xf numFmtId="1" fontId="16" fillId="6" borderId="51" xfId="4" applyNumberFormat="1" applyFont="1" applyFill="1" applyBorder="1" applyAlignment="1">
      <alignment vertical="center"/>
    </xf>
    <xf numFmtId="1" fontId="16" fillId="6" borderId="52" xfId="4" applyNumberFormat="1" applyFont="1" applyFill="1" applyBorder="1" applyAlignment="1">
      <alignment horizontal="left" vertical="center" wrapText="1"/>
    </xf>
    <xf numFmtId="0" fontId="12" fillId="6" borderId="52" xfId="4" applyNumberFormat="1" applyFont="1" applyFill="1" applyBorder="1" applyAlignment="1" applyProtection="1">
      <alignment vertical="center" wrapText="1"/>
    </xf>
    <xf numFmtId="0" fontId="16" fillId="6" borderId="52" xfId="4" applyNumberFormat="1" applyFont="1" applyFill="1" applyBorder="1" applyAlignment="1" applyProtection="1">
      <alignment horizontal="center" vertical="center"/>
    </xf>
    <xf numFmtId="1" fontId="16" fillId="6" borderId="52" xfId="4" applyNumberFormat="1" applyFont="1" applyFill="1" applyBorder="1" applyAlignment="1" applyProtection="1">
      <alignment horizontal="center" vertical="center"/>
    </xf>
    <xf numFmtId="4" fontId="16" fillId="6" borderId="52" xfId="4" applyNumberFormat="1" applyFont="1" applyFill="1" applyBorder="1" applyAlignment="1" applyProtection="1">
      <alignment vertical="center"/>
    </xf>
    <xf numFmtId="4" fontId="16" fillId="6" borderId="53" xfId="4" applyNumberFormat="1" applyFont="1" applyFill="1" applyBorder="1" applyAlignment="1" applyProtection="1">
      <alignment vertical="center"/>
    </xf>
    <xf numFmtId="1" fontId="14" fillId="6" borderId="75" xfId="4" applyNumberFormat="1" applyFont="1" applyFill="1" applyBorder="1" applyAlignment="1">
      <alignment vertical="center"/>
    </xf>
    <xf numFmtId="1" fontId="14" fillId="6" borderId="57" xfId="4" applyNumberFormat="1" applyFont="1" applyFill="1" applyBorder="1" applyAlignment="1">
      <alignment horizontal="left" vertical="center" wrapText="1"/>
    </xf>
    <xf numFmtId="49" fontId="17" fillId="6" borderId="57" xfId="4" applyNumberFormat="1" applyFont="1" applyFill="1" applyBorder="1" applyAlignment="1">
      <alignment vertical="center" wrapText="1"/>
    </xf>
    <xf numFmtId="0" fontId="14" fillId="6" borderId="57" xfId="4" applyFont="1" applyFill="1" applyBorder="1" applyAlignment="1">
      <alignment horizontal="center" vertical="center"/>
    </xf>
    <xf numFmtId="1" fontId="14" fillId="6" borderId="57" xfId="4" applyNumberFormat="1" applyFont="1" applyFill="1" applyBorder="1" applyAlignment="1">
      <alignment horizontal="center" vertical="center"/>
    </xf>
    <xf numFmtId="4" fontId="14" fillId="6" borderId="57" xfId="4" applyNumberFormat="1" applyFont="1" applyFill="1" applyBorder="1" applyAlignment="1" applyProtection="1">
      <alignment vertical="center"/>
    </xf>
    <xf numFmtId="4" fontId="14" fillId="6" borderId="58" xfId="4" applyNumberFormat="1" applyFont="1" applyFill="1" applyBorder="1" applyAlignment="1" applyProtection="1">
      <alignment vertical="center"/>
    </xf>
    <xf numFmtId="0" fontId="3" fillId="4" borderId="28" xfId="0" applyFont="1" applyFill="1" applyBorder="1" applyAlignment="1" applyProtection="1">
      <alignment horizontal="right"/>
    </xf>
    <xf numFmtId="49" fontId="3" fillId="4" borderId="29" xfId="0" applyNumberFormat="1" applyFont="1" applyFill="1" applyBorder="1" applyAlignment="1" applyProtection="1">
      <alignment horizontal="center"/>
    </xf>
    <xf numFmtId="0" fontId="3" fillId="4" borderId="29" xfId="0" applyFont="1" applyFill="1" applyBorder="1" applyAlignment="1" applyProtection="1">
      <alignment horizontal="center"/>
    </xf>
    <xf numFmtId="0" fontId="3" fillId="5" borderId="29" xfId="0" applyNumberFormat="1" applyFont="1" applyFill="1" applyBorder="1" applyAlignment="1" applyProtection="1">
      <alignment horizontal="center" vertical="center" wrapText="1" shrinkToFit="1"/>
    </xf>
    <xf numFmtId="166" fontId="3" fillId="5" borderId="29" xfId="0" applyNumberFormat="1" applyFont="1" applyFill="1" applyBorder="1" applyAlignment="1" applyProtection="1">
      <alignment horizontal="center" vertical="center"/>
    </xf>
    <xf numFmtId="0" fontId="3" fillId="4" borderId="0" xfId="0" applyFont="1" applyFill="1" applyProtection="1"/>
    <xf numFmtId="0" fontId="2" fillId="5" borderId="29" xfId="0" applyFont="1" applyFill="1" applyBorder="1" applyAlignment="1" applyProtection="1">
      <alignment vertical="center"/>
    </xf>
    <xf numFmtId="165" fontId="3" fillId="0" borderId="29" xfId="0" applyNumberFormat="1" applyFont="1" applyFill="1" applyBorder="1" applyAlignment="1" applyProtection="1">
      <alignment horizontal="center"/>
    </xf>
    <xf numFmtId="166" fontId="2" fillId="0" borderId="30" xfId="0" applyNumberFormat="1" applyFont="1" applyFill="1" applyBorder="1" applyAlignment="1" applyProtection="1">
      <alignment horizontal="right"/>
    </xf>
    <xf numFmtId="168" fontId="3" fillId="0" borderId="0" xfId="0" applyNumberFormat="1" applyFont="1" applyAlignment="1">
      <alignment horizontal="left" vertical="top" wrapText="1" shrinkToFit="1"/>
    </xf>
    <xf numFmtId="168" fontId="3" fillId="0" borderId="0" xfId="0" applyNumberFormat="1" applyFont="1" applyBorder="1" applyAlignment="1">
      <alignment horizontal="left" vertical="top" wrapText="1" shrinkToFit="1"/>
    </xf>
    <xf numFmtId="0" fontId="8" fillId="4" borderId="1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wrapText="1"/>
    </xf>
    <xf numFmtId="0" fontId="3" fillId="4" borderId="2" xfId="0" applyFont="1" applyFill="1" applyBorder="1" applyAlignment="1">
      <alignment wrapText="1"/>
    </xf>
    <xf numFmtId="0" fontId="4" fillId="4" borderId="2" xfId="0" applyFont="1" applyFill="1" applyBorder="1" applyAlignment="1">
      <alignment wrapText="1"/>
    </xf>
    <xf numFmtId="0" fontId="4" fillId="4" borderId="3" xfId="0" applyFont="1" applyFill="1" applyBorder="1" applyAlignment="1">
      <alignment wrapText="1"/>
    </xf>
    <xf numFmtId="49" fontId="4" fillId="0" borderId="0" xfId="0" applyNumberFormat="1" applyFont="1" applyAlignment="1">
      <alignment horizontal="left" vertical="top" wrapText="1" shrinkToFit="1"/>
    </xf>
    <xf numFmtId="49" fontId="3" fillId="0" borderId="0" xfId="0" applyNumberFormat="1" applyFont="1" applyBorder="1" applyAlignment="1">
      <alignment horizontal="left" vertical="top" wrapText="1" shrinkToFit="1"/>
    </xf>
    <xf numFmtId="49" fontId="3" fillId="0" borderId="0" xfId="0" applyNumberFormat="1" applyFont="1" applyAlignment="1">
      <alignment horizontal="left" vertical="top" wrapText="1" shrinkToFit="1"/>
    </xf>
    <xf numFmtId="0" fontId="2" fillId="4" borderId="4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0" fontId="2" fillId="4" borderId="19" xfId="0" applyFont="1" applyFill="1" applyBorder="1" applyAlignment="1">
      <alignment horizontal="left"/>
    </xf>
    <xf numFmtId="0" fontId="2" fillId="5" borderId="23" xfId="0" applyFont="1" applyFill="1" applyBorder="1" applyAlignment="1" applyProtection="1">
      <alignment horizontal="center" vertical="center"/>
    </xf>
    <xf numFmtId="0" fontId="2" fillId="5" borderId="24" xfId="0" applyFont="1" applyFill="1" applyBorder="1" applyAlignment="1" applyProtection="1">
      <alignment horizontal="center" vertical="center"/>
    </xf>
    <xf numFmtId="0" fontId="2" fillId="5" borderId="25" xfId="0" applyFont="1" applyFill="1" applyBorder="1" applyAlignment="1" applyProtection="1">
      <alignment horizontal="center" vertical="center"/>
    </xf>
  </cellXfs>
  <cellStyles count="5">
    <cellStyle name="Normal_02_beton_vyztuz" xfId="2"/>
    <cellStyle name="Normální" xfId="0" builtinId="0"/>
    <cellStyle name="Normální 2" xfId="4"/>
    <cellStyle name="normální_POL.XLS" xfId="3"/>
    <cellStyle name="normální_TECH.ZAŘ.RO 020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workbookViewId="0">
      <selection activeCell="F12" sqref="F12"/>
    </sheetView>
  </sheetViews>
  <sheetFormatPr defaultRowHeight="12.75" x14ac:dyDescent="0.2"/>
  <cols>
    <col min="1" max="3" width="9.140625" style="11"/>
    <col min="4" max="4" width="28.28515625" style="11" customWidth="1"/>
    <col min="5" max="6" width="9.140625" style="11"/>
    <col min="7" max="7" width="10.42578125" style="11" customWidth="1"/>
    <col min="8" max="8" width="18.140625" style="11" customWidth="1"/>
    <col min="9" max="9" width="6.42578125" style="11" customWidth="1"/>
    <col min="10" max="10" width="19.42578125" style="11" customWidth="1"/>
    <col min="11" max="259" width="9.140625" style="11"/>
    <col min="260" max="260" width="28.28515625" style="11" customWidth="1"/>
    <col min="261" max="262" width="9.140625" style="11"/>
    <col min="263" max="263" width="16.28515625" style="11" customWidth="1"/>
    <col min="264" max="264" width="18.140625" style="11" customWidth="1"/>
    <col min="265" max="265" width="9.140625" style="11"/>
    <col min="266" max="266" width="45.85546875" style="11" customWidth="1"/>
    <col min="267" max="515" width="9.140625" style="11"/>
    <col min="516" max="516" width="28.28515625" style="11" customWidth="1"/>
    <col min="517" max="518" width="9.140625" style="11"/>
    <col min="519" max="519" width="16.28515625" style="11" customWidth="1"/>
    <col min="520" max="520" width="18.140625" style="11" customWidth="1"/>
    <col min="521" max="521" width="9.140625" style="11"/>
    <col min="522" max="522" width="45.85546875" style="11" customWidth="1"/>
    <col min="523" max="771" width="9.140625" style="11"/>
    <col min="772" max="772" width="28.28515625" style="11" customWidth="1"/>
    <col min="773" max="774" width="9.140625" style="11"/>
    <col min="775" max="775" width="16.28515625" style="11" customWidth="1"/>
    <col min="776" max="776" width="18.140625" style="11" customWidth="1"/>
    <col min="777" max="777" width="9.140625" style="11"/>
    <col min="778" max="778" width="45.85546875" style="11" customWidth="1"/>
    <col min="779" max="1027" width="9.140625" style="11"/>
    <col min="1028" max="1028" width="28.28515625" style="11" customWidth="1"/>
    <col min="1029" max="1030" width="9.140625" style="11"/>
    <col min="1031" max="1031" width="16.28515625" style="11" customWidth="1"/>
    <col min="1032" max="1032" width="18.140625" style="11" customWidth="1"/>
    <col min="1033" max="1033" width="9.140625" style="11"/>
    <col min="1034" max="1034" width="45.85546875" style="11" customWidth="1"/>
    <col min="1035" max="1283" width="9.140625" style="11"/>
    <col min="1284" max="1284" width="28.28515625" style="11" customWidth="1"/>
    <col min="1285" max="1286" width="9.140625" style="11"/>
    <col min="1287" max="1287" width="16.28515625" style="11" customWidth="1"/>
    <col min="1288" max="1288" width="18.140625" style="11" customWidth="1"/>
    <col min="1289" max="1289" width="9.140625" style="11"/>
    <col min="1290" max="1290" width="45.85546875" style="11" customWidth="1"/>
    <col min="1291" max="1539" width="9.140625" style="11"/>
    <col min="1540" max="1540" width="28.28515625" style="11" customWidth="1"/>
    <col min="1541" max="1542" width="9.140625" style="11"/>
    <col min="1543" max="1543" width="16.28515625" style="11" customWidth="1"/>
    <col min="1544" max="1544" width="18.140625" style="11" customWidth="1"/>
    <col min="1545" max="1545" width="9.140625" style="11"/>
    <col min="1546" max="1546" width="45.85546875" style="11" customWidth="1"/>
    <col min="1547" max="1795" width="9.140625" style="11"/>
    <col min="1796" max="1796" width="28.28515625" style="11" customWidth="1"/>
    <col min="1797" max="1798" width="9.140625" style="11"/>
    <col min="1799" max="1799" width="16.28515625" style="11" customWidth="1"/>
    <col min="1800" max="1800" width="18.140625" style="11" customWidth="1"/>
    <col min="1801" max="1801" width="9.140625" style="11"/>
    <col min="1802" max="1802" width="45.85546875" style="11" customWidth="1"/>
    <col min="1803" max="2051" width="9.140625" style="11"/>
    <col min="2052" max="2052" width="28.28515625" style="11" customWidth="1"/>
    <col min="2053" max="2054" width="9.140625" style="11"/>
    <col min="2055" max="2055" width="16.28515625" style="11" customWidth="1"/>
    <col min="2056" max="2056" width="18.140625" style="11" customWidth="1"/>
    <col min="2057" max="2057" width="9.140625" style="11"/>
    <col min="2058" max="2058" width="45.85546875" style="11" customWidth="1"/>
    <col min="2059" max="2307" width="9.140625" style="11"/>
    <col min="2308" max="2308" width="28.28515625" style="11" customWidth="1"/>
    <col min="2309" max="2310" width="9.140625" style="11"/>
    <col min="2311" max="2311" width="16.28515625" style="11" customWidth="1"/>
    <col min="2312" max="2312" width="18.140625" style="11" customWidth="1"/>
    <col min="2313" max="2313" width="9.140625" style="11"/>
    <col min="2314" max="2314" width="45.85546875" style="11" customWidth="1"/>
    <col min="2315" max="2563" width="9.140625" style="11"/>
    <col min="2564" max="2564" width="28.28515625" style="11" customWidth="1"/>
    <col min="2565" max="2566" width="9.140625" style="11"/>
    <col min="2567" max="2567" width="16.28515625" style="11" customWidth="1"/>
    <col min="2568" max="2568" width="18.140625" style="11" customWidth="1"/>
    <col min="2569" max="2569" width="9.140625" style="11"/>
    <col min="2570" max="2570" width="45.85546875" style="11" customWidth="1"/>
    <col min="2571" max="2819" width="9.140625" style="11"/>
    <col min="2820" max="2820" width="28.28515625" style="11" customWidth="1"/>
    <col min="2821" max="2822" width="9.140625" style="11"/>
    <col min="2823" max="2823" width="16.28515625" style="11" customWidth="1"/>
    <col min="2824" max="2824" width="18.140625" style="11" customWidth="1"/>
    <col min="2825" max="2825" width="9.140625" style="11"/>
    <col min="2826" max="2826" width="45.85546875" style="11" customWidth="1"/>
    <col min="2827" max="3075" width="9.140625" style="11"/>
    <col min="3076" max="3076" width="28.28515625" style="11" customWidth="1"/>
    <col min="3077" max="3078" width="9.140625" style="11"/>
    <col min="3079" max="3079" width="16.28515625" style="11" customWidth="1"/>
    <col min="3080" max="3080" width="18.140625" style="11" customWidth="1"/>
    <col min="3081" max="3081" width="9.140625" style="11"/>
    <col min="3082" max="3082" width="45.85546875" style="11" customWidth="1"/>
    <col min="3083" max="3331" width="9.140625" style="11"/>
    <col min="3332" max="3332" width="28.28515625" style="11" customWidth="1"/>
    <col min="3333" max="3334" width="9.140625" style="11"/>
    <col min="3335" max="3335" width="16.28515625" style="11" customWidth="1"/>
    <col min="3336" max="3336" width="18.140625" style="11" customWidth="1"/>
    <col min="3337" max="3337" width="9.140625" style="11"/>
    <col min="3338" max="3338" width="45.85546875" style="11" customWidth="1"/>
    <col min="3339" max="3587" width="9.140625" style="11"/>
    <col min="3588" max="3588" width="28.28515625" style="11" customWidth="1"/>
    <col min="3589" max="3590" width="9.140625" style="11"/>
    <col min="3591" max="3591" width="16.28515625" style="11" customWidth="1"/>
    <col min="3592" max="3592" width="18.140625" style="11" customWidth="1"/>
    <col min="3593" max="3593" width="9.140625" style="11"/>
    <col min="3594" max="3594" width="45.85546875" style="11" customWidth="1"/>
    <col min="3595" max="3843" width="9.140625" style="11"/>
    <col min="3844" max="3844" width="28.28515625" style="11" customWidth="1"/>
    <col min="3845" max="3846" width="9.140625" style="11"/>
    <col min="3847" max="3847" width="16.28515625" style="11" customWidth="1"/>
    <col min="3848" max="3848" width="18.140625" style="11" customWidth="1"/>
    <col min="3849" max="3849" width="9.140625" style="11"/>
    <col min="3850" max="3850" width="45.85546875" style="11" customWidth="1"/>
    <col min="3851" max="4099" width="9.140625" style="11"/>
    <col min="4100" max="4100" width="28.28515625" style="11" customWidth="1"/>
    <col min="4101" max="4102" width="9.140625" style="11"/>
    <col min="4103" max="4103" width="16.28515625" style="11" customWidth="1"/>
    <col min="4104" max="4104" width="18.140625" style="11" customWidth="1"/>
    <col min="4105" max="4105" width="9.140625" style="11"/>
    <col min="4106" max="4106" width="45.85546875" style="11" customWidth="1"/>
    <col min="4107" max="4355" width="9.140625" style="11"/>
    <col min="4356" max="4356" width="28.28515625" style="11" customWidth="1"/>
    <col min="4357" max="4358" width="9.140625" style="11"/>
    <col min="4359" max="4359" width="16.28515625" style="11" customWidth="1"/>
    <col min="4360" max="4360" width="18.140625" style="11" customWidth="1"/>
    <col min="4361" max="4361" width="9.140625" style="11"/>
    <col min="4362" max="4362" width="45.85546875" style="11" customWidth="1"/>
    <col min="4363" max="4611" width="9.140625" style="11"/>
    <col min="4612" max="4612" width="28.28515625" style="11" customWidth="1"/>
    <col min="4613" max="4614" width="9.140625" style="11"/>
    <col min="4615" max="4615" width="16.28515625" style="11" customWidth="1"/>
    <col min="4616" max="4616" width="18.140625" style="11" customWidth="1"/>
    <col min="4617" max="4617" width="9.140625" style="11"/>
    <col min="4618" max="4618" width="45.85546875" style="11" customWidth="1"/>
    <col min="4619" max="4867" width="9.140625" style="11"/>
    <col min="4868" max="4868" width="28.28515625" style="11" customWidth="1"/>
    <col min="4869" max="4870" width="9.140625" style="11"/>
    <col min="4871" max="4871" width="16.28515625" style="11" customWidth="1"/>
    <col min="4872" max="4872" width="18.140625" style="11" customWidth="1"/>
    <col min="4873" max="4873" width="9.140625" style="11"/>
    <col min="4874" max="4874" width="45.85546875" style="11" customWidth="1"/>
    <col min="4875" max="5123" width="9.140625" style="11"/>
    <col min="5124" max="5124" width="28.28515625" style="11" customWidth="1"/>
    <col min="5125" max="5126" width="9.140625" style="11"/>
    <col min="5127" max="5127" width="16.28515625" style="11" customWidth="1"/>
    <col min="5128" max="5128" width="18.140625" style="11" customWidth="1"/>
    <col min="5129" max="5129" width="9.140625" style="11"/>
    <col min="5130" max="5130" width="45.85546875" style="11" customWidth="1"/>
    <col min="5131" max="5379" width="9.140625" style="11"/>
    <col min="5380" max="5380" width="28.28515625" style="11" customWidth="1"/>
    <col min="5381" max="5382" width="9.140625" style="11"/>
    <col min="5383" max="5383" width="16.28515625" style="11" customWidth="1"/>
    <col min="5384" max="5384" width="18.140625" style="11" customWidth="1"/>
    <col min="5385" max="5385" width="9.140625" style="11"/>
    <col min="5386" max="5386" width="45.85546875" style="11" customWidth="1"/>
    <col min="5387" max="5635" width="9.140625" style="11"/>
    <col min="5636" max="5636" width="28.28515625" style="11" customWidth="1"/>
    <col min="5637" max="5638" width="9.140625" style="11"/>
    <col min="5639" max="5639" width="16.28515625" style="11" customWidth="1"/>
    <col min="5640" max="5640" width="18.140625" style="11" customWidth="1"/>
    <col min="5641" max="5641" width="9.140625" style="11"/>
    <col min="5642" max="5642" width="45.85546875" style="11" customWidth="1"/>
    <col min="5643" max="5891" width="9.140625" style="11"/>
    <col min="5892" max="5892" width="28.28515625" style="11" customWidth="1"/>
    <col min="5893" max="5894" width="9.140625" style="11"/>
    <col min="5895" max="5895" width="16.28515625" style="11" customWidth="1"/>
    <col min="5896" max="5896" width="18.140625" style="11" customWidth="1"/>
    <col min="5897" max="5897" width="9.140625" style="11"/>
    <col min="5898" max="5898" width="45.85546875" style="11" customWidth="1"/>
    <col min="5899" max="6147" width="9.140625" style="11"/>
    <col min="6148" max="6148" width="28.28515625" style="11" customWidth="1"/>
    <col min="6149" max="6150" width="9.140625" style="11"/>
    <col min="6151" max="6151" width="16.28515625" style="11" customWidth="1"/>
    <col min="6152" max="6152" width="18.140625" style="11" customWidth="1"/>
    <col min="6153" max="6153" width="9.140625" style="11"/>
    <col min="6154" max="6154" width="45.85546875" style="11" customWidth="1"/>
    <col min="6155" max="6403" width="9.140625" style="11"/>
    <col min="6404" max="6404" width="28.28515625" style="11" customWidth="1"/>
    <col min="6405" max="6406" width="9.140625" style="11"/>
    <col min="6407" max="6407" width="16.28515625" style="11" customWidth="1"/>
    <col min="6408" max="6408" width="18.140625" style="11" customWidth="1"/>
    <col min="6409" max="6409" width="9.140625" style="11"/>
    <col min="6410" max="6410" width="45.85546875" style="11" customWidth="1"/>
    <col min="6411" max="6659" width="9.140625" style="11"/>
    <col min="6660" max="6660" width="28.28515625" style="11" customWidth="1"/>
    <col min="6661" max="6662" width="9.140625" style="11"/>
    <col min="6663" max="6663" width="16.28515625" style="11" customWidth="1"/>
    <col min="6664" max="6664" width="18.140625" style="11" customWidth="1"/>
    <col min="6665" max="6665" width="9.140625" style="11"/>
    <col min="6666" max="6666" width="45.85546875" style="11" customWidth="1"/>
    <col min="6667" max="6915" width="9.140625" style="11"/>
    <col min="6916" max="6916" width="28.28515625" style="11" customWidth="1"/>
    <col min="6917" max="6918" width="9.140625" style="11"/>
    <col min="6919" max="6919" width="16.28515625" style="11" customWidth="1"/>
    <col min="6920" max="6920" width="18.140625" style="11" customWidth="1"/>
    <col min="6921" max="6921" width="9.140625" style="11"/>
    <col min="6922" max="6922" width="45.85546875" style="11" customWidth="1"/>
    <col min="6923" max="7171" width="9.140625" style="11"/>
    <col min="7172" max="7172" width="28.28515625" style="11" customWidth="1"/>
    <col min="7173" max="7174" width="9.140625" style="11"/>
    <col min="7175" max="7175" width="16.28515625" style="11" customWidth="1"/>
    <col min="7176" max="7176" width="18.140625" style="11" customWidth="1"/>
    <col min="7177" max="7177" width="9.140625" style="11"/>
    <col min="7178" max="7178" width="45.85546875" style="11" customWidth="1"/>
    <col min="7179" max="7427" width="9.140625" style="11"/>
    <col min="7428" max="7428" width="28.28515625" style="11" customWidth="1"/>
    <col min="7429" max="7430" width="9.140625" style="11"/>
    <col min="7431" max="7431" width="16.28515625" style="11" customWidth="1"/>
    <col min="7432" max="7432" width="18.140625" style="11" customWidth="1"/>
    <col min="7433" max="7433" width="9.140625" style="11"/>
    <col min="7434" max="7434" width="45.85546875" style="11" customWidth="1"/>
    <col min="7435" max="7683" width="9.140625" style="11"/>
    <col min="7684" max="7684" width="28.28515625" style="11" customWidth="1"/>
    <col min="7685" max="7686" width="9.140625" style="11"/>
    <col min="7687" max="7687" width="16.28515625" style="11" customWidth="1"/>
    <col min="7688" max="7688" width="18.140625" style="11" customWidth="1"/>
    <col min="7689" max="7689" width="9.140625" style="11"/>
    <col min="7690" max="7690" width="45.85546875" style="11" customWidth="1"/>
    <col min="7691" max="7939" width="9.140625" style="11"/>
    <col min="7940" max="7940" width="28.28515625" style="11" customWidth="1"/>
    <col min="7941" max="7942" width="9.140625" style="11"/>
    <col min="7943" max="7943" width="16.28515625" style="11" customWidth="1"/>
    <col min="7944" max="7944" width="18.140625" style="11" customWidth="1"/>
    <col min="7945" max="7945" width="9.140625" style="11"/>
    <col min="7946" max="7946" width="45.85546875" style="11" customWidth="1"/>
    <col min="7947" max="8195" width="9.140625" style="11"/>
    <col min="8196" max="8196" width="28.28515625" style="11" customWidth="1"/>
    <col min="8197" max="8198" width="9.140625" style="11"/>
    <col min="8199" max="8199" width="16.28515625" style="11" customWidth="1"/>
    <col min="8200" max="8200" width="18.140625" style="11" customWidth="1"/>
    <col min="8201" max="8201" width="9.140625" style="11"/>
    <col min="8202" max="8202" width="45.85546875" style="11" customWidth="1"/>
    <col min="8203" max="8451" width="9.140625" style="11"/>
    <col min="8452" max="8452" width="28.28515625" style="11" customWidth="1"/>
    <col min="8453" max="8454" width="9.140625" style="11"/>
    <col min="8455" max="8455" width="16.28515625" style="11" customWidth="1"/>
    <col min="8456" max="8456" width="18.140625" style="11" customWidth="1"/>
    <col min="8457" max="8457" width="9.140625" style="11"/>
    <col min="8458" max="8458" width="45.85546875" style="11" customWidth="1"/>
    <col min="8459" max="8707" width="9.140625" style="11"/>
    <col min="8708" max="8708" width="28.28515625" style="11" customWidth="1"/>
    <col min="8709" max="8710" width="9.140625" style="11"/>
    <col min="8711" max="8711" width="16.28515625" style="11" customWidth="1"/>
    <col min="8712" max="8712" width="18.140625" style="11" customWidth="1"/>
    <col min="8713" max="8713" width="9.140625" style="11"/>
    <col min="8714" max="8714" width="45.85546875" style="11" customWidth="1"/>
    <col min="8715" max="8963" width="9.140625" style="11"/>
    <col min="8964" max="8964" width="28.28515625" style="11" customWidth="1"/>
    <col min="8965" max="8966" width="9.140625" style="11"/>
    <col min="8967" max="8967" width="16.28515625" style="11" customWidth="1"/>
    <col min="8968" max="8968" width="18.140625" style="11" customWidth="1"/>
    <col min="8969" max="8969" width="9.140625" style="11"/>
    <col min="8970" max="8970" width="45.85546875" style="11" customWidth="1"/>
    <col min="8971" max="9219" width="9.140625" style="11"/>
    <col min="9220" max="9220" width="28.28515625" style="11" customWidth="1"/>
    <col min="9221" max="9222" width="9.140625" style="11"/>
    <col min="9223" max="9223" width="16.28515625" style="11" customWidth="1"/>
    <col min="9224" max="9224" width="18.140625" style="11" customWidth="1"/>
    <col min="9225" max="9225" width="9.140625" style="11"/>
    <col min="9226" max="9226" width="45.85546875" style="11" customWidth="1"/>
    <col min="9227" max="9475" width="9.140625" style="11"/>
    <col min="9476" max="9476" width="28.28515625" style="11" customWidth="1"/>
    <col min="9477" max="9478" width="9.140625" style="11"/>
    <col min="9479" max="9479" width="16.28515625" style="11" customWidth="1"/>
    <col min="9480" max="9480" width="18.140625" style="11" customWidth="1"/>
    <col min="9481" max="9481" width="9.140625" style="11"/>
    <col min="9482" max="9482" width="45.85546875" style="11" customWidth="1"/>
    <col min="9483" max="9731" width="9.140625" style="11"/>
    <col min="9732" max="9732" width="28.28515625" style="11" customWidth="1"/>
    <col min="9733" max="9734" width="9.140625" style="11"/>
    <col min="9735" max="9735" width="16.28515625" style="11" customWidth="1"/>
    <col min="9736" max="9736" width="18.140625" style="11" customWidth="1"/>
    <col min="9737" max="9737" width="9.140625" style="11"/>
    <col min="9738" max="9738" width="45.85546875" style="11" customWidth="1"/>
    <col min="9739" max="9987" width="9.140625" style="11"/>
    <col min="9988" max="9988" width="28.28515625" style="11" customWidth="1"/>
    <col min="9989" max="9990" width="9.140625" style="11"/>
    <col min="9991" max="9991" width="16.28515625" style="11" customWidth="1"/>
    <col min="9992" max="9992" width="18.140625" style="11" customWidth="1"/>
    <col min="9993" max="9993" width="9.140625" style="11"/>
    <col min="9994" max="9994" width="45.85546875" style="11" customWidth="1"/>
    <col min="9995" max="10243" width="9.140625" style="11"/>
    <col min="10244" max="10244" width="28.28515625" style="11" customWidth="1"/>
    <col min="10245" max="10246" width="9.140625" style="11"/>
    <col min="10247" max="10247" width="16.28515625" style="11" customWidth="1"/>
    <col min="10248" max="10248" width="18.140625" style="11" customWidth="1"/>
    <col min="10249" max="10249" width="9.140625" style="11"/>
    <col min="10250" max="10250" width="45.85546875" style="11" customWidth="1"/>
    <col min="10251" max="10499" width="9.140625" style="11"/>
    <col min="10500" max="10500" width="28.28515625" style="11" customWidth="1"/>
    <col min="10501" max="10502" width="9.140625" style="11"/>
    <col min="10503" max="10503" width="16.28515625" style="11" customWidth="1"/>
    <col min="10504" max="10504" width="18.140625" style="11" customWidth="1"/>
    <col min="10505" max="10505" width="9.140625" style="11"/>
    <col min="10506" max="10506" width="45.85546875" style="11" customWidth="1"/>
    <col min="10507" max="10755" width="9.140625" style="11"/>
    <col min="10756" max="10756" width="28.28515625" style="11" customWidth="1"/>
    <col min="10757" max="10758" width="9.140625" style="11"/>
    <col min="10759" max="10759" width="16.28515625" style="11" customWidth="1"/>
    <col min="10760" max="10760" width="18.140625" style="11" customWidth="1"/>
    <col min="10761" max="10761" width="9.140625" style="11"/>
    <col min="10762" max="10762" width="45.85546875" style="11" customWidth="1"/>
    <col min="10763" max="11011" width="9.140625" style="11"/>
    <col min="11012" max="11012" width="28.28515625" style="11" customWidth="1"/>
    <col min="11013" max="11014" width="9.140625" style="11"/>
    <col min="11015" max="11015" width="16.28515625" style="11" customWidth="1"/>
    <col min="11016" max="11016" width="18.140625" style="11" customWidth="1"/>
    <col min="11017" max="11017" width="9.140625" style="11"/>
    <col min="11018" max="11018" width="45.85546875" style="11" customWidth="1"/>
    <col min="11019" max="11267" width="9.140625" style="11"/>
    <col min="11268" max="11268" width="28.28515625" style="11" customWidth="1"/>
    <col min="11269" max="11270" width="9.140625" style="11"/>
    <col min="11271" max="11271" width="16.28515625" style="11" customWidth="1"/>
    <col min="11272" max="11272" width="18.140625" style="11" customWidth="1"/>
    <col min="11273" max="11273" width="9.140625" style="11"/>
    <col min="11274" max="11274" width="45.85546875" style="11" customWidth="1"/>
    <col min="11275" max="11523" width="9.140625" style="11"/>
    <col min="11524" max="11524" width="28.28515625" style="11" customWidth="1"/>
    <col min="11525" max="11526" width="9.140625" style="11"/>
    <col min="11527" max="11527" width="16.28515625" style="11" customWidth="1"/>
    <col min="11528" max="11528" width="18.140625" style="11" customWidth="1"/>
    <col min="11529" max="11529" width="9.140625" style="11"/>
    <col min="11530" max="11530" width="45.85546875" style="11" customWidth="1"/>
    <col min="11531" max="11779" width="9.140625" style="11"/>
    <col min="11780" max="11780" width="28.28515625" style="11" customWidth="1"/>
    <col min="11781" max="11782" width="9.140625" style="11"/>
    <col min="11783" max="11783" width="16.28515625" style="11" customWidth="1"/>
    <col min="11784" max="11784" width="18.140625" style="11" customWidth="1"/>
    <col min="11785" max="11785" width="9.140625" style="11"/>
    <col min="11786" max="11786" width="45.85546875" style="11" customWidth="1"/>
    <col min="11787" max="12035" width="9.140625" style="11"/>
    <col min="12036" max="12036" width="28.28515625" style="11" customWidth="1"/>
    <col min="12037" max="12038" width="9.140625" style="11"/>
    <col min="12039" max="12039" width="16.28515625" style="11" customWidth="1"/>
    <col min="12040" max="12040" width="18.140625" style="11" customWidth="1"/>
    <col min="12041" max="12041" width="9.140625" style="11"/>
    <col min="12042" max="12042" width="45.85546875" style="11" customWidth="1"/>
    <col min="12043" max="12291" width="9.140625" style="11"/>
    <col min="12292" max="12292" width="28.28515625" style="11" customWidth="1"/>
    <col min="12293" max="12294" width="9.140625" style="11"/>
    <col min="12295" max="12295" width="16.28515625" style="11" customWidth="1"/>
    <col min="12296" max="12296" width="18.140625" style="11" customWidth="1"/>
    <col min="12297" max="12297" width="9.140625" style="11"/>
    <col min="12298" max="12298" width="45.85546875" style="11" customWidth="1"/>
    <col min="12299" max="12547" width="9.140625" style="11"/>
    <col min="12548" max="12548" width="28.28515625" style="11" customWidth="1"/>
    <col min="12549" max="12550" width="9.140625" style="11"/>
    <col min="12551" max="12551" width="16.28515625" style="11" customWidth="1"/>
    <col min="12552" max="12552" width="18.140625" style="11" customWidth="1"/>
    <col min="12553" max="12553" width="9.140625" style="11"/>
    <col min="12554" max="12554" width="45.85546875" style="11" customWidth="1"/>
    <col min="12555" max="12803" width="9.140625" style="11"/>
    <col min="12804" max="12804" width="28.28515625" style="11" customWidth="1"/>
    <col min="12805" max="12806" width="9.140625" style="11"/>
    <col min="12807" max="12807" width="16.28515625" style="11" customWidth="1"/>
    <col min="12808" max="12808" width="18.140625" style="11" customWidth="1"/>
    <col min="12809" max="12809" width="9.140625" style="11"/>
    <col min="12810" max="12810" width="45.85546875" style="11" customWidth="1"/>
    <col min="12811" max="13059" width="9.140625" style="11"/>
    <col min="13060" max="13060" width="28.28515625" style="11" customWidth="1"/>
    <col min="13061" max="13062" width="9.140625" style="11"/>
    <col min="13063" max="13063" width="16.28515625" style="11" customWidth="1"/>
    <col min="13064" max="13064" width="18.140625" style="11" customWidth="1"/>
    <col min="13065" max="13065" width="9.140625" style="11"/>
    <col min="13066" max="13066" width="45.85546875" style="11" customWidth="1"/>
    <col min="13067" max="13315" width="9.140625" style="11"/>
    <col min="13316" max="13316" width="28.28515625" style="11" customWidth="1"/>
    <col min="13317" max="13318" width="9.140625" style="11"/>
    <col min="13319" max="13319" width="16.28515625" style="11" customWidth="1"/>
    <col min="13320" max="13320" width="18.140625" style="11" customWidth="1"/>
    <col min="13321" max="13321" width="9.140625" style="11"/>
    <col min="13322" max="13322" width="45.85546875" style="11" customWidth="1"/>
    <col min="13323" max="13571" width="9.140625" style="11"/>
    <col min="13572" max="13572" width="28.28515625" style="11" customWidth="1"/>
    <col min="13573" max="13574" width="9.140625" style="11"/>
    <col min="13575" max="13575" width="16.28515625" style="11" customWidth="1"/>
    <col min="13576" max="13576" width="18.140625" style="11" customWidth="1"/>
    <col min="13577" max="13577" width="9.140625" style="11"/>
    <col min="13578" max="13578" width="45.85546875" style="11" customWidth="1"/>
    <col min="13579" max="13827" width="9.140625" style="11"/>
    <col min="13828" max="13828" width="28.28515625" style="11" customWidth="1"/>
    <col min="13829" max="13830" width="9.140625" style="11"/>
    <col min="13831" max="13831" width="16.28515625" style="11" customWidth="1"/>
    <col min="13832" max="13832" width="18.140625" style="11" customWidth="1"/>
    <col min="13833" max="13833" width="9.140625" style="11"/>
    <col min="13834" max="13834" width="45.85546875" style="11" customWidth="1"/>
    <col min="13835" max="14083" width="9.140625" style="11"/>
    <col min="14084" max="14084" width="28.28515625" style="11" customWidth="1"/>
    <col min="14085" max="14086" width="9.140625" style="11"/>
    <col min="14087" max="14087" width="16.28515625" style="11" customWidth="1"/>
    <col min="14088" max="14088" width="18.140625" style="11" customWidth="1"/>
    <col min="14089" max="14089" width="9.140625" style="11"/>
    <col min="14090" max="14090" width="45.85546875" style="11" customWidth="1"/>
    <col min="14091" max="14339" width="9.140625" style="11"/>
    <col min="14340" max="14340" width="28.28515625" style="11" customWidth="1"/>
    <col min="14341" max="14342" width="9.140625" style="11"/>
    <col min="14343" max="14343" width="16.28515625" style="11" customWidth="1"/>
    <col min="14344" max="14344" width="18.140625" style="11" customWidth="1"/>
    <col min="14345" max="14345" width="9.140625" style="11"/>
    <col min="14346" max="14346" width="45.85546875" style="11" customWidth="1"/>
    <col min="14347" max="14595" width="9.140625" style="11"/>
    <col min="14596" max="14596" width="28.28515625" style="11" customWidth="1"/>
    <col min="14597" max="14598" width="9.140625" style="11"/>
    <col min="14599" max="14599" width="16.28515625" style="11" customWidth="1"/>
    <col min="14600" max="14600" width="18.140625" style="11" customWidth="1"/>
    <col min="14601" max="14601" width="9.140625" style="11"/>
    <col min="14602" max="14602" width="45.85546875" style="11" customWidth="1"/>
    <col min="14603" max="14851" width="9.140625" style="11"/>
    <col min="14852" max="14852" width="28.28515625" style="11" customWidth="1"/>
    <col min="14853" max="14854" width="9.140625" style="11"/>
    <col min="14855" max="14855" width="16.28515625" style="11" customWidth="1"/>
    <col min="14856" max="14856" width="18.140625" style="11" customWidth="1"/>
    <col min="14857" max="14857" width="9.140625" style="11"/>
    <col min="14858" max="14858" width="45.85546875" style="11" customWidth="1"/>
    <col min="14859" max="15107" width="9.140625" style="11"/>
    <col min="15108" max="15108" width="28.28515625" style="11" customWidth="1"/>
    <col min="15109" max="15110" width="9.140625" style="11"/>
    <col min="15111" max="15111" width="16.28515625" style="11" customWidth="1"/>
    <col min="15112" max="15112" width="18.140625" style="11" customWidth="1"/>
    <col min="15113" max="15113" width="9.140625" style="11"/>
    <col min="15114" max="15114" width="45.85546875" style="11" customWidth="1"/>
    <col min="15115" max="15363" width="9.140625" style="11"/>
    <col min="15364" max="15364" width="28.28515625" style="11" customWidth="1"/>
    <col min="15365" max="15366" width="9.140625" style="11"/>
    <col min="15367" max="15367" width="16.28515625" style="11" customWidth="1"/>
    <col min="15368" max="15368" width="18.140625" style="11" customWidth="1"/>
    <col min="15369" max="15369" width="9.140625" style="11"/>
    <col min="15370" max="15370" width="45.85546875" style="11" customWidth="1"/>
    <col min="15371" max="15619" width="9.140625" style="11"/>
    <col min="15620" max="15620" width="28.28515625" style="11" customWidth="1"/>
    <col min="15621" max="15622" width="9.140625" style="11"/>
    <col min="15623" max="15623" width="16.28515625" style="11" customWidth="1"/>
    <col min="15624" max="15624" width="18.140625" style="11" customWidth="1"/>
    <col min="15625" max="15625" width="9.140625" style="11"/>
    <col min="15626" max="15626" width="45.85546875" style="11" customWidth="1"/>
    <col min="15627" max="15875" width="9.140625" style="11"/>
    <col min="15876" max="15876" width="28.28515625" style="11" customWidth="1"/>
    <col min="15877" max="15878" width="9.140625" style="11"/>
    <col min="15879" max="15879" width="16.28515625" style="11" customWidth="1"/>
    <col min="15880" max="15880" width="18.140625" style="11" customWidth="1"/>
    <col min="15881" max="15881" width="9.140625" style="11"/>
    <col min="15882" max="15882" width="45.85546875" style="11" customWidth="1"/>
    <col min="15883" max="16131" width="9.140625" style="11"/>
    <col min="16132" max="16132" width="28.28515625" style="11" customWidth="1"/>
    <col min="16133" max="16134" width="9.140625" style="11"/>
    <col min="16135" max="16135" width="16.28515625" style="11" customWidth="1"/>
    <col min="16136" max="16136" width="18.140625" style="11" customWidth="1"/>
    <col min="16137" max="16137" width="9.140625" style="11"/>
    <col min="16138" max="16138" width="45.85546875" style="11" customWidth="1"/>
    <col min="16139" max="16384" width="9.140625" style="11"/>
  </cols>
  <sheetData>
    <row r="1" spans="2:10" x14ac:dyDescent="0.2">
      <c r="J1" s="142"/>
    </row>
    <row r="2" spans="2:10" x14ac:dyDescent="0.2">
      <c r="B2" s="143" t="s">
        <v>43</v>
      </c>
      <c r="C2" s="144"/>
      <c r="D2" s="144"/>
      <c r="E2" s="144"/>
      <c r="F2" s="144"/>
      <c r="G2" s="144"/>
      <c r="H2" s="144"/>
    </row>
    <row r="3" spans="2:10" x14ac:dyDescent="0.2">
      <c r="B3" s="143"/>
    </row>
    <row r="4" spans="2:10" ht="20.25" customHeight="1" x14ac:dyDescent="0.2">
      <c r="B4" s="477" t="s">
        <v>289</v>
      </c>
      <c r="C4" s="478"/>
      <c r="D4" s="478"/>
      <c r="E4" s="478"/>
      <c r="F4" s="478"/>
      <c r="G4" s="478"/>
      <c r="H4" s="478"/>
      <c r="I4" s="478"/>
      <c r="J4" s="479"/>
    </row>
    <row r="5" spans="2:10" ht="13.5" thickBot="1" x14ac:dyDescent="0.25"/>
    <row r="6" spans="2:10" ht="13.5" thickBot="1" x14ac:dyDescent="0.25">
      <c r="B6" s="145" t="s">
        <v>290</v>
      </c>
      <c r="C6" s="146"/>
      <c r="D6" s="146"/>
      <c r="E6" s="146"/>
      <c r="F6" s="146"/>
      <c r="G6" s="146"/>
      <c r="H6" s="147"/>
      <c r="I6" s="147"/>
      <c r="J6" s="148"/>
    </row>
    <row r="8" spans="2:10" s="144" customFormat="1" ht="18" customHeight="1" x14ac:dyDescent="0.2">
      <c r="B8" s="480" t="s">
        <v>169</v>
      </c>
      <c r="C8" s="481"/>
      <c r="D8" s="481"/>
      <c r="E8" s="482"/>
      <c r="F8" s="482"/>
      <c r="G8" s="482"/>
      <c r="H8" s="482"/>
      <c r="I8" s="482"/>
      <c r="J8" s="483"/>
    </row>
    <row r="9" spans="2:10" s="144" customFormat="1" ht="18" customHeight="1" x14ac:dyDescent="0.2">
      <c r="B9" s="480" t="s">
        <v>0</v>
      </c>
      <c r="C9" s="481"/>
      <c r="D9" s="481"/>
      <c r="E9" s="482"/>
      <c r="F9" s="482"/>
      <c r="G9" s="482"/>
      <c r="H9" s="482"/>
      <c r="I9" s="482"/>
      <c r="J9" s="483"/>
    </row>
    <row r="10" spans="2:10" s="144" customFormat="1" ht="18" customHeight="1" x14ac:dyDescent="0.2">
      <c r="B10" s="480" t="s">
        <v>1</v>
      </c>
      <c r="C10" s="481"/>
      <c r="D10" s="481"/>
      <c r="E10" s="482"/>
      <c r="F10" s="482"/>
      <c r="G10" s="482"/>
      <c r="H10" s="482"/>
      <c r="I10" s="482"/>
      <c r="J10" s="483"/>
    </row>
    <row r="11" spans="2:10" x14ac:dyDescent="0.2">
      <c r="B11" s="129"/>
      <c r="C11" s="130"/>
      <c r="D11" s="130"/>
    </row>
    <row r="12" spans="2:10" ht="13.5" thickBot="1" x14ac:dyDescent="0.25"/>
    <row r="13" spans="2:10" x14ac:dyDescent="0.2">
      <c r="B13" s="149"/>
      <c r="C13" s="150"/>
      <c r="D13" s="151" t="s">
        <v>41</v>
      </c>
      <c r="E13" s="151"/>
      <c r="F13" s="151"/>
      <c r="G13" s="151"/>
      <c r="H13" s="152" t="s">
        <v>2</v>
      </c>
      <c r="I13" s="153"/>
      <c r="J13" s="154">
        <f>'Krycí list'!J14</f>
        <v>0</v>
      </c>
    </row>
    <row r="14" spans="2:10" ht="13.5" thickBot="1" x14ac:dyDescent="0.25">
      <c r="B14" s="155"/>
      <c r="C14" s="138"/>
      <c r="D14" s="139"/>
      <c r="E14" s="139"/>
      <c r="F14" s="139"/>
      <c r="G14" s="139"/>
      <c r="H14" s="140"/>
      <c r="I14" s="156"/>
      <c r="J14" s="157"/>
    </row>
    <row r="15" spans="2:10" ht="13.5" thickBot="1" x14ac:dyDescent="0.25">
      <c r="B15" s="158"/>
      <c r="C15" s="159"/>
      <c r="D15" s="160" t="s">
        <v>3</v>
      </c>
      <c r="E15" s="160"/>
      <c r="F15" s="160"/>
      <c r="G15" s="160"/>
      <c r="H15" s="161" t="s">
        <v>2</v>
      </c>
      <c r="I15" s="162"/>
      <c r="J15" s="163">
        <f>SUM(J13:J14)</f>
        <v>0</v>
      </c>
    </row>
    <row r="16" spans="2:10" ht="13.5" thickBot="1" x14ac:dyDescent="0.25">
      <c r="B16" s="158"/>
      <c r="C16" s="159"/>
      <c r="D16" s="160" t="s">
        <v>4</v>
      </c>
      <c r="E16" s="160"/>
      <c r="F16" s="160"/>
      <c r="G16" s="160"/>
      <c r="H16" s="164" t="s">
        <v>5</v>
      </c>
      <c r="I16" s="162"/>
      <c r="J16" s="163">
        <f>J15*0.21</f>
        <v>0</v>
      </c>
    </row>
    <row r="17" spans="2:10" ht="13.5" thickBot="1" x14ac:dyDescent="0.25">
      <c r="B17" s="165"/>
      <c r="C17" s="166"/>
      <c r="D17" s="167" t="s">
        <v>3</v>
      </c>
      <c r="E17" s="167"/>
      <c r="F17" s="167"/>
      <c r="G17" s="167"/>
      <c r="H17" s="168" t="s">
        <v>6</v>
      </c>
      <c r="I17" s="169"/>
      <c r="J17" s="170">
        <f>J16+J15</f>
        <v>0</v>
      </c>
    </row>
    <row r="19" spans="2:10" x14ac:dyDescent="0.2">
      <c r="B19" s="245" t="s">
        <v>170</v>
      </c>
      <c r="C19" s="246"/>
      <c r="D19" s="246"/>
      <c r="E19" s="247"/>
      <c r="F19" s="1"/>
      <c r="G19" s="1"/>
      <c r="H19" s="1"/>
      <c r="I19" s="1"/>
      <c r="J19" s="1"/>
    </row>
    <row r="20" spans="2:10" x14ac:dyDescent="0.2">
      <c r="B20" s="475" t="s">
        <v>171</v>
      </c>
      <c r="C20" s="475"/>
      <c r="D20" s="475"/>
      <c r="E20" s="475"/>
      <c r="F20" s="475"/>
      <c r="G20" s="475"/>
      <c r="H20" s="475"/>
      <c r="I20" s="475"/>
      <c r="J20" s="475"/>
    </row>
    <row r="21" spans="2:10" x14ac:dyDescent="0.2">
      <c r="B21" s="475" t="s">
        <v>172</v>
      </c>
      <c r="C21" s="475"/>
      <c r="D21" s="475"/>
      <c r="E21" s="475"/>
      <c r="F21" s="475"/>
      <c r="G21" s="475"/>
      <c r="H21" s="475"/>
      <c r="I21" s="475"/>
      <c r="J21" s="475"/>
    </row>
    <row r="22" spans="2:10" x14ac:dyDescent="0.2">
      <c r="B22" s="476" t="s">
        <v>173</v>
      </c>
      <c r="C22" s="476"/>
      <c r="D22" s="476"/>
      <c r="E22" s="476"/>
      <c r="F22" s="476"/>
      <c r="G22" s="476"/>
      <c r="H22" s="476"/>
      <c r="I22" s="476"/>
      <c r="J22" s="476"/>
    </row>
    <row r="23" spans="2:10" x14ac:dyDescent="0.2">
      <c r="B23" s="476" t="s">
        <v>174</v>
      </c>
      <c r="C23" s="476"/>
      <c r="D23" s="476"/>
      <c r="E23" s="476"/>
      <c r="F23" s="476"/>
      <c r="G23" s="476"/>
      <c r="H23" s="476"/>
      <c r="I23" s="476"/>
      <c r="J23" s="476"/>
    </row>
    <row r="24" spans="2:10" x14ac:dyDescent="0.2">
      <c r="B24" s="476" t="s">
        <v>175</v>
      </c>
      <c r="C24" s="476"/>
      <c r="D24" s="476"/>
      <c r="E24" s="476"/>
      <c r="F24" s="476"/>
      <c r="G24" s="476"/>
      <c r="H24" s="476"/>
      <c r="I24" s="476"/>
      <c r="J24" s="476"/>
    </row>
    <row r="25" spans="2:10" x14ac:dyDescent="0.2">
      <c r="B25" s="1" t="s">
        <v>176</v>
      </c>
      <c r="C25" s="1"/>
      <c r="D25" s="1"/>
      <c r="E25" s="1"/>
      <c r="F25" s="1"/>
      <c r="G25" s="1"/>
      <c r="H25" s="1"/>
      <c r="I25" s="1"/>
      <c r="J25" s="1"/>
    </row>
  </sheetData>
  <mergeCells count="9">
    <mergeCell ref="B21:J21"/>
    <mergeCell ref="B22:J22"/>
    <mergeCell ref="B23:J23"/>
    <mergeCell ref="B24:J24"/>
    <mergeCell ref="B4:J4"/>
    <mergeCell ref="B8:J8"/>
    <mergeCell ref="B9:J9"/>
    <mergeCell ref="B10:J10"/>
    <mergeCell ref="B20:J20"/>
  </mergeCells>
  <pageMargins left="0.70866141732283472" right="0.39" top="0.78740157480314965" bottom="0.78740157480314965" header="0.31496062992125984" footer="0.31496062992125984"/>
  <pageSetup paperSize="9" orientation="landscape" verticalDpi="0" copies="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opLeftCell="A76" workbookViewId="0">
      <selection activeCell="M13" sqref="M13"/>
    </sheetView>
  </sheetViews>
  <sheetFormatPr defaultRowHeight="15" x14ac:dyDescent="0.25"/>
  <cols>
    <col min="3" max="3" width="10.5703125" style="85" customWidth="1"/>
    <col min="4" max="4" width="39.5703125" customWidth="1"/>
    <col min="5" max="5" width="11" customWidth="1"/>
    <col min="6" max="6" width="7.7109375" customWidth="1"/>
    <col min="8" max="8" width="12.7109375" customWidth="1"/>
    <col min="11" max="11" width="14.5703125" customWidth="1"/>
  </cols>
  <sheetData>
    <row r="1" spans="1:9" x14ac:dyDescent="0.25">
      <c r="A1" s="398"/>
      <c r="B1" s="399" t="s">
        <v>315</v>
      </c>
      <c r="C1" s="400"/>
      <c r="D1" s="401"/>
      <c r="E1" s="402"/>
      <c r="F1" s="403"/>
      <c r="G1" s="404"/>
      <c r="H1" s="405"/>
      <c r="I1" s="324"/>
    </row>
    <row r="2" spans="1:9" x14ac:dyDescent="0.25">
      <c r="A2" s="406"/>
      <c r="B2" s="390"/>
      <c r="C2" s="331"/>
      <c r="D2" s="391"/>
      <c r="E2" s="375"/>
      <c r="F2" s="392"/>
      <c r="G2" s="393"/>
      <c r="H2" s="407"/>
      <c r="I2" s="325"/>
    </row>
    <row r="3" spans="1:9" x14ac:dyDescent="0.25">
      <c r="A3" s="406"/>
      <c r="B3" s="394" t="s">
        <v>316</v>
      </c>
      <c r="C3" s="395"/>
      <c r="D3" s="396" t="s">
        <v>317</v>
      </c>
      <c r="E3" s="375"/>
      <c r="F3" s="392"/>
      <c r="G3" s="393"/>
      <c r="H3" s="407"/>
      <c r="I3" s="325"/>
    </row>
    <row r="4" spans="1:9" x14ac:dyDescent="0.25">
      <c r="A4" s="406"/>
      <c r="B4" s="394" t="s">
        <v>318</v>
      </c>
      <c r="C4" s="395"/>
      <c r="D4" s="397" t="s">
        <v>319</v>
      </c>
      <c r="E4" s="375"/>
      <c r="F4" s="392"/>
      <c r="G4" s="393"/>
      <c r="H4" s="407"/>
      <c r="I4" s="325"/>
    </row>
    <row r="5" spans="1:9" x14ac:dyDescent="0.25">
      <c r="A5" s="406"/>
      <c r="B5" s="394" t="s">
        <v>320</v>
      </c>
      <c r="C5" s="395"/>
      <c r="D5" s="397" t="s">
        <v>483</v>
      </c>
      <c r="E5" s="375"/>
      <c r="F5" s="392"/>
      <c r="G5" s="393"/>
      <c r="H5" s="407"/>
      <c r="I5" s="325"/>
    </row>
    <row r="6" spans="1:9" ht="15.75" thickBot="1" x14ac:dyDescent="0.3">
      <c r="A6" s="418"/>
      <c r="B6" s="419"/>
      <c r="C6" s="420"/>
      <c r="D6" s="421"/>
      <c r="E6" s="337"/>
      <c r="F6" s="332"/>
      <c r="G6" s="422"/>
      <c r="H6" s="423"/>
      <c r="I6" s="325"/>
    </row>
    <row r="7" spans="1:9" ht="22.5" x14ac:dyDescent="0.25">
      <c r="A7" s="424">
        <v>1</v>
      </c>
      <c r="B7" s="425" t="s">
        <v>321</v>
      </c>
      <c r="C7" s="426" t="s">
        <v>322</v>
      </c>
      <c r="D7" s="427" t="s">
        <v>323</v>
      </c>
      <c r="E7" s="428" t="s">
        <v>324</v>
      </c>
      <c r="F7" s="429" t="s">
        <v>325</v>
      </c>
      <c r="G7" s="430" t="s">
        <v>326</v>
      </c>
      <c r="H7" s="431" t="s">
        <v>327</v>
      </c>
      <c r="I7" s="326"/>
    </row>
    <row r="8" spans="1:9" ht="15.75" thickBot="1" x14ac:dyDescent="0.3">
      <c r="A8" s="432">
        <v>2</v>
      </c>
      <c r="B8" s="438"/>
      <c r="C8" s="439"/>
      <c r="D8" s="440"/>
      <c r="E8" s="441"/>
      <c r="F8" s="442"/>
      <c r="G8" s="443"/>
      <c r="H8" s="444"/>
      <c r="I8" s="327"/>
    </row>
    <row r="9" spans="1:9" ht="15.75" thickBot="1" x14ac:dyDescent="0.3">
      <c r="A9" s="437">
        <v>3</v>
      </c>
      <c r="B9" s="452"/>
      <c r="C9" s="453"/>
      <c r="D9" s="454" t="s">
        <v>328</v>
      </c>
      <c r="E9" s="455"/>
      <c r="F9" s="456"/>
      <c r="G9" s="457"/>
      <c r="H9" s="458"/>
      <c r="I9" s="327"/>
    </row>
    <row r="10" spans="1:9" ht="15.75" thickBot="1" x14ac:dyDescent="0.3">
      <c r="A10" s="437">
        <v>4</v>
      </c>
      <c r="B10" s="459"/>
      <c r="C10" s="460"/>
      <c r="D10" s="461" t="s">
        <v>329</v>
      </c>
      <c r="E10" s="462"/>
      <c r="F10" s="463"/>
      <c r="G10" s="464"/>
      <c r="H10" s="465"/>
      <c r="I10" s="328"/>
    </row>
    <row r="11" spans="1:9" x14ac:dyDescent="0.25">
      <c r="A11" s="432">
        <v>5</v>
      </c>
      <c r="B11" s="445"/>
      <c r="C11" s="446"/>
      <c r="D11" s="447"/>
      <c r="E11" s="448"/>
      <c r="F11" s="449"/>
      <c r="G11" s="450"/>
      <c r="H11" s="451"/>
      <c r="I11" s="328"/>
    </row>
    <row r="12" spans="1:9" x14ac:dyDescent="0.25">
      <c r="A12" s="432">
        <v>6</v>
      </c>
      <c r="B12" s="408" t="s">
        <v>330</v>
      </c>
      <c r="C12" s="333"/>
      <c r="D12" s="334" t="s">
        <v>331</v>
      </c>
      <c r="E12" s="335" t="s">
        <v>27</v>
      </c>
      <c r="F12" s="335">
        <v>1</v>
      </c>
      <c r="G12" s="336">
        <v>0</v>
      </c>
      <c r="H12" s="433">
        <f t="shared" ref="H12:H14" si="0">G12*F12</f>
        <v>0</v>
      </c>
      <c r="I12" s="298"/>
    </row>
    <row r="13" spans="1:9" x14ac:dyDescent="0.25">
      <c r="A13" s="432">
        <v>7</v>
      </c>
      <c r="B13" s="409" t="s">
        <v>332</v>
      </c>
      <c r="C13" s="333"/>
      <c r="D13" s="334" t="s">
        <v>333</v>
      </c>
      <c r="E13" s="335" t="s">
        <v>27</v>
      </c>
      <c r="F13" s="335">
        <v>1</v>
      </c>
      <c r="G13" s="336">
        <v>0</v>
      </c>
      <c r="H13" s="433">
        <f t="shared" si="0"/>
        <v>0</v>
      </c>
      <c r="I13" s="298"/>
    </row>
    <row r="14" spans="1:9" ht="15.75" thickBot="1" x14ac:dyDescent="0.3">
      <c r="A14" s="432">
        <v>8</v>
      </c>
      <c r="B14" s="410" t="s">
        <v>334</v>
      </c>
      <c r="C14" s="348"/>
      <c r="D14" s="341" t="s">
        <v>335</v>
      </c>
      <c r="E14" s="349" t="s">
        <v>27</v>
      </c>
      <c r="F14" s="349">
        <v>1</v>
      </c>
      <c r="G14" s="356">
        <v>0</v>
      </c>
      <c r="H14" s="433">
        <f t="shared" si="0"/>
        <v>0</v>
      </c>
      <c r="I14" s="298"/>
    </row>
    <row r="15" spans="1:9" ht="15.75" thickBot="1" x14ac:dyDescent="0.3">
      <c r="A15" s="432">
        <v>9</v>
      </c>
      <c r="B15" s="411"/>
      <c r="C15" s="361"/>
      <c r="D15" s="357" t="s">
        <v>477</v>
      </c>
      <c r="E15" s="358"/>
      <c r="F15" s="358"/>
      <c r="G15" s="359"/>
      <c r="H15" s="360">
        <f>SUM(H12:H14)</f>
        <v>0</v>
      </c>
      <c r="I15" s="298"/>
    </row>
    <row r="16" spans="1:9" ht="15.75" thickBot="1" x14ac:dyDescent="0.3">
      <c r="A16" s="432">
        <v>10</v>
      </c>
      <c r="B16" s="365"/>
      <c r="C16" s="363"/>
      <c r="D16" s="364" t="s">
        <v>336</v>
      </c>
      <c r="E16" s="365"/>
      <c r="F16" s="365"/>
      <c r="G16" s="366"/>
      <c r="H16" s="367"/>
      <c r="I16" s="298"/>
    </row>
    <row r="17" spans="1:9" x14ac:dyDescent="0.25">
      <c r="A17" s="432">
        <v>11</v>
      </c>
      <c r="B17" s="409" t="s">
        <v>337</v>
      </c>
      <c r="C17" s="338"/>
      <c r="D17" s="339" t="s">
        <v>338</v>
      </c>
      <c r="E17" s="335" t="s">
        <v>27</v>
      </c>
      <c r="F17" s="335">
        <v>1</v>
      </c>
      <c r="G17" s="336">
        <v>0</v>
      </c>
      <c r="H17" s="433">
        <f t="shared" ref="H17:H29" si="1">G17*F17</f>
        <v>0</v>
      </c>
      <c r="I17" s="298"/>
    </row>
    <row r="18" spans="1:9" x14ac:dyDescent="0.25">
      <c r="A18" s="432">
        <v>12</v>
      </c>
      <c r="B18" s="409" t="s">
        <v>339</v>
      </c>
      <c r="C18" s="338"/>
      <c r="D18" s="334" t="s">
        <v>340</v>
      </c>
      <c r="E18" s="335" t="s">
        <v>27</v>
      </c>
      <c r="F18" s="335">
        <v>1</v>
      </c>
      <c r="G18" s="336">
        <v>0</v>
      </c>
      <c r="H18" s="433">
        <f t="shared" si="1"/>
        <v>0</v>
      </c>
      <c r="I18" s="298"/>
    </row>
    <row r="19" spans="1:9" x14ac:dyDescent="0.25">
      <c r="A19" s="432">
        <v>13</v>
      </c>
      <c r="B19" s="409" t="s">
        <v>341</v>
      </c>
      <c r="C19" s="338"/>
      <c r="D19" s="334" t="s">
        <v>340</v>
      </c>
      <c r="E19" s="335" t="s">
        <v>27</v>
      </c>
      <c r="F19" s="335">
        <v>1</v>
      </c>
      <c r="G19" s="336">
        <v>0</v>
      </c>
      <c r="H19" s="433">
        <f t="shared" si="1"/>
        <v>0</v>
      </c>
      <c r="I19" s="298"/>
    </row>
    <row r="20" spans="1:9" x14ac:dyDescent="0.25">
      <c r="A20" s="432">
        <v>14</v>
      </c>
      <c r="B20" s="409" t="s">
        <v>342</v>
      </c>
      <c r="C20" s="338"/>
      <c r="D20" s="334" t="s">
        <v>340</v>
      </c>
      <c r="E20" s="335" t="s">
        <v>27</v>
      </c>
      <c r="F20" s="335">
        <v>1</v>
      </c>
      <c r="G20" s="336">
        <v>0</v>
      </c>
      <c r="H20" s="433">
        <f t="shared" si="1"/>
        <v>0</v>
      </c>
      <c r="I20" s="298"/>
    </row>
    <row r="21" spans="1:9" x14ac:dyDescent="0.25">
      <c r="A21" s="432">
        <v>15</v>
      </c>
      <c r="B21" s="409" t="s">
        <v>343</v>
      </c>
      <c r="C21" s="338"/>
      <c r="D21" s="334" t="s">
        <v>340</v>
      </c>
      <c r="E21" s="335" t="s">
        <v>27</v>
      </c>
      <c r="F21" s="335">
        <v>1</v>
      </c>
      <c r="G21" s="336">
        <v>0</v>
      </c>
      <c r="H21" s="433">
        <f t="shared" si="1"/>
        <v>0</v>
      </c>
      <c r="I21" s="298"/>
    </row>
    <row r="22" spans="1:9" x14ac:dyDescent="0.25">
      <c r="A22" s="432">
        <v>16</v>
      </c>
      <c r="B22" s="409" t="s">
        <v>344</v>
      </c>
      <c r="C22" s="338"/>
      <c r="D22" s="334" t="s">
        <v>340</v>
      </c>
      <c r="E22" s="335" t="s">
        <v>27</v>
      </c>
      <c r="F22" s="335">
        <v>1</v>
      </c>
      <c r="G22" s="336">
        <v>0</v>
      </c>
      <c r="H22" s="433">
        <f t="shared" si="1"/>
        <v>0</v>
      </c>
      <c r="I22" s="298"/>
    </row>
    <row r="23" spans="1:9" ht="24" x14ac:dyDescent="0.25">
      <c r="A23" s="432">
        <v>17</v>
      </c>
      <c r="B23" s="409" t="s">
        <v>345</v>
      </c>
      <c r="C23" s="338"/>
      <c r="D23" s="334" t="s">
        <v>346</v>
      </c>
      <c r="E23" s="335" t="s">
        <v>27</v>
      </c>
      <c r="F23" s="340">
        <v>1</v>
      </c>
      <c r="G23" s="336">
        <v>0</v>
      </c>
      <c r="H23" s="433">
        <f t="shared" si="1"/>
        <v>0</v>
      </c>
      <c r="I23" s="298"/>
    </row>
    <row r="24" spans="1:9" ht="24" x14ac:dyDescent="0.25">
      <c r="A24" s="432">
        <v>18</v>
      </c>
      <c r="B24" s="409" t="s">
        <v>347</v>
      </c>
      <c r="C24" s="338"/>
      <c r="D24" s="334" t="s">
        <v>346</v>
      </c>
      <c r="E24" s="335" t="s">
        <v>27</v>
      </c>
      <c r="F24" s="340">
        <v>1</v>
      </c>
      <c r="G24" s="336">
        <v>0</v>
      </c>
      <c r="H24" s="433">
        <f t="shared" si="1"/>
        <v>0</v>
      </c>
      <c r="I24" s="298"/>
    </row>
    <row r="25" spans="1:9" ht="24" x14ac:dyDescent="0.25">
      <c r="A25" s="432">
        <v>19</v>
      </c>
      <c r="B25" s="409" t="s">
        <v>348</v>
      </c>
      <c r="C25" s="338"/>
      <c r="D25" s="334" t="s">
        <v>346</v>
      </c>
      <c r="E25" s="335" t="s">
        <v>27</v>
      </c>
      <c r="F25" s="335">
        <v>1</v>
      </c>
      <c r="G25" s="336">
        <v>0</v>
      </c>
      <c r="H25" s="433">
        <f t="shared" si="1"/>
        <v>0</v>
      </c>
      <c r="I25" s="298"/>
    </row>
    <row r="26" spans="1:9" ht="24" x14ac:dyDescent="0.25">
      <c r="A26" s="432">
        <v>20</v>
      </c>
      <c r="B26" s="409" t="s">
        <v>349</v>
      </c>
      <c r="C26" s="338"/>
      <c r="D26" s="334" t="s">
        <v>346</v>
      </c>
      <c r="E26" s="335" t="s">
        <v>27</v>
      </c>
      <c r="F26" s="340">
        <v>1</v>
      </c>
      <c r="G26" s="336">
        <v>0</v>
      </c>
      <c r="H26" s="433">
        <f t="shared" si="1"/>
        <v>0</v>
      </c>
      <c r="I26" s="298"/>
    </row>
    <row r="27" spans="1:9" x14ac:dyDescent="0.25">
      <c r="A27" s="432">
        <v>21</v>
      </c>
      <c r="B27" s="409" t="s">
        <v>350</v>
      </c>
      <c r="C27" s="338"/>
      <c r="D27" s="334" t="s">
        <v>351</v>
      </c>
      <c r="E27" s="335" t="s">
        <v>27</v>
      </c>
      <c r="F27" s="335">
        <v>1</v>
      </c>
      <c r="G27" s="336">
        <v>0</v>
      </c>
      <c r="H27" s="433">
        <f t="shared" si="1"/>
        <v>0</v>
      </c>
      <c r="I27" s="298"/>
    </row>
    <row r="28" spans="1:9" x14ac:dyDescent="0.25">
      <c r="A28" s="432">
        <v>22</v>
      </c>
      <c r="B28" s="409" t="s">
        <v>352</v>
      </c>
      <c r="C28" s="338"/>
      <c r="D28" s="341" t="s">
        <v>353</v>
      </c>
      <c r="E28" s="335" t="s">
        <v>27</v>
      </c>
      <c r="F28" s="340">
        <v>1</v>
      </c>
      <c r="G28" s="336">
        <v>0</v>
      </c>
      <c r="H28" s="433">
        <f t="shared" si="1"/>
        <v>0</v>
      </c>
      <c r="I28" s="298"/>
    </row>
    <row r="29" spans="1:9" ht="15.75" thickBot="1" x14ac:dyDescent="0.3">
      <c r="A29" s="432">
        <v>23</v>
      </c>
      <c r="B29" s="409" t="s">
        <v>354</v>
      </c>
      <c r="C29" s="338"/>
      <c r="D29" s="341" t="s">
        <v>353</v>
      </c>
      <c r="E29" s="335" t="s">
        <v>27</v>
      </c>
      <c r="F29" s="335">
        <v>1</v>
      </c>
      <c r="G29" s="336">
        <v>0</v>
      </c>
      <c r="H29" s="433">
        <f t="shared" si="1"/>
        <v>0</v>
      </c>
      <c r="I29" s="298"/>
    </row>
    <row r="30" spans="1:9" ht="15.75" thickBot="1" x14ac:dyDescent="0.3">
      <c r="A30" s="432">
        <v>24</v>
      </c>
      <c r="B30" s="411"/>
      <c r="C30" s="357"/>
      <c r="D30" s="357" t="s">
        <v>478</v>
      </c>
      <c r="E30" s="358"/>
      <c r="F30" s="358"/>
      <c r="G30" s="359"/>
      <c r="H30" s="360">
        <f>SUM(H17:H29)</f>
        <v>0</v>
      </c>
      <c r="I30" s="298"/>
    </row>
    <row r="31" spans="1:9" ht="15.75" thickBot="1" x14ac:dyDescent="0.3">
      <c r="A31" s="437">
        <v>25</v>
      </c>
      <c r="B31" s="362"/>
      <c r="C31" s="363"/>
      <c r="D31" s="364" t="s">
        <v>355</v>
      </c>
      <c r="E31" s="365"/>
      <c r="F31" s="365"/>
      <c r="G31" s="366"/>
      <c r="H31" s="367"/>
      <c r="I31" s="298"/>
    </row>
    <row r="32" spans="1:9" ht="24" x14ac:dyDescent="0.25">
      <c r="A32" s="432">
        <v>26</v>
      </c>
      <c r="B32" s="409" t="s">
        <v>356</v>
      </c>
      <c r="C32" s="339"/>
      <c r="D32" s="339" t="s">
        <v>357</v>
      </c>
      <c r="E32" s="340" t="s">
        <v>27</v>
      </c>
      <c r="F32" s="340">
        <v>1</v>
      </c>
      <c r="G32" s="336">
        <v>0</v>
      </c>
      <c r="H32" s="433">
        <f t="shared" ref="H32:H67" si="2">G32*F32</f>
        <v>0</v>
      </c>
      <c r="I32" s="298"/>
    </row>
    <row r="33" spans="1:9" x14ac:dyDescent="0.25">
      <c r="A33" s="432">
        <v>27</v>
      </c>
      <c r="B33" s="409" t="s">
        <v>358</v>
      </c>
      <c r="C33" s="339"/>
      <c r="D33" s="339" t="s">
        <v>359</v>
      </c>
      <c r="E33" s="340" t="s">
        <v>27</v>
      </c>
      <c r="F33" s="340">
        <v>1</v>
      </c>
      <c r="G33" s="336">
        <v>0</v>
      </c>
      <c r="H33" s="433">
        <f t="shared" si="2"/>
        <v>0</v>
      </c>
      <c r="I33" s="298"/>
    </row>
    <row r="34" spans="1:9" x14ac:dyDescent="0.25">
      <c r="A34" s="432">
        <v>28</v>
      </c>
      <c r="B34" s="409" t="s">
        <v>360</v>
      </c>
      <c r="C34" s="339"/>
      <c r="D34" s="339" t="s">
        <v>361</v>
      </c>
      <c r="E34" s="340" t="s">
        <v>27</v>
      </c>
      <c r="F34" s="340">
        <v>1</v>
      </c>
      <c r="G34" s="336">
        <v>0</v>
      </c>
      <c r="H34" s="433">
        <f t="shared" si="2"/>
        <v>0</v>
      </c>
      <c r="I34" s="298"/>
    </row>
    <row r="35" spans="1:9" x14ac:dyDescent="0.25">
      <c r="A35" s="432">
        <v>29</v>
      </c>
      <c r="B35" s="409" t="s">
        <v>362</v>
      </c>
      <c r="C35" s="339"/>
      <c r="D35" s="339" t="s">
        <v>363</v>
      </c>
      <c r="E35" s="340" t="s">
        <v>27</v>
      </c>
      <c r="F35" s="340">
        <v>1</v>
      </c>
      <c r="G35" s="336">
        <v>0</v>
      </c>
      <c r="H35" s="433">
        <f t="shared" si="2"/>
        <v>0</v>
      </c>
      <c r="I35" s="298"/>
    </row>
    <row r="36" spans="1:9" x14ac:dyDescent="0.25">
      <c r="A36" s="432">
        <v>30</v>
      </c>
      <c r="B36" s="409" t="s">
        <v>364</v>
      </c>
      <c r="C36" s="339"/>
      <c r="D36" s="339" t="s">
        <v>365</v>
      </c>
      <c r="E36" s="340" t="s">
        <v>27</v>
      </c>
      <c r="F36" s="340">
        <v>1</v>
      </c>
      <c r="G36" s="336">
        <v>0</v>
      </c>
      <c r="H36" s="433">
        <f t="shared" si="2"/>
        <v>0</v>
      </c>
      <c r="I36" s="298"/>
    </row>
    <row r="37" spans="1:9" x14ac:dyDescent="0.25">
      <c r="A37" s="432">
        <v>31</v>
      </c>
      <c r="B37" s="409" t="s">
        <v>366</v>
      </c>
      <c r="C37" s="339"/>
      <c r="D37" s="339" t="s">
        <v>367</v>
      </c>
      <c r="E37" s="340" t="s">
        <v>27</v>
      </c>
      <c r="F37" s="340">
        <v>1</v>
      </c>
      <c r="G37" s="336">
        <v>0</v>
      </c>
      <c r="H37" s="433">
        <f t="shared" si="2"/>
        <v>0</v>
      </c>
      <c r="I37" s="298"/>
    </row>
    <row r="38" spans="1:9" x14ac:dyDescent="0.25">
      <c r="A38" s="432">
        <v>32</v>
      </c>
      <c r="B38" s="409" t="s">
        <v>368</v>
      </c>
      <c r="C38" s="339"/>
      <c r="D38" s="339" t="s">
        <v>369</v>
      </c>
      <c r="E38" s="340" t="s">
        <v>27</v>
      </c>
      <c r="F38" s="340">
        <v>1</v>
      </c>
      <c r="G38" s="336">
        <v>0</v>
      </c>
      <c r="H38" s="433">
        <f t="shared" si="2"/>
        <v>0</v>
      </c>
      <c r="I38" s="298"/>
    </row>
    <row r="39" spans="1:9" x14ac:dyDescent="0.25">
      <c r="A39" s="432">
        <v>33</v>
      </c>
      <c r="B39" s="409" t="s">
        <v>370</v>
      </c>
      <c r="C39" s="339"/>
      <c r="D39" s="339" t="s">
        <v>369</v>
      </c>
      <c r="E39" s="340" t="s">
        <v>27</v>
      </c>
      <c r="F39" s="340">
        <v>1</v>
      </c>
      <c r="G39" s="336">
        <v>0</v>
      </c>
      <c r="H39" s="433">
        <f t="shared" si="2"/>
        <v>0</v>
      </c>
      <c r="I39" s="298"/>
    </row>
    <row r="40" spans="1:9" x14ac:dyDescent="0.25">
      <c r="A40" s="432">
        <v>34</v>
      </c>
      <c r="B40" s="409" t="s">
        <v>371</v>
      </c>
      <c r="C40" s="339"/>
      <c r="D40" s="339" t="s">
        <v>369</v>
      </c>
      <c r="E40" s="340" t="s">
        <v>27</v>
      </c>
      <c r="F40" s="340">
        <v>1</v>
      </c>
      <c r="G40" s="336">
        <v>0</v>
      </c>
      <c r="H40" s="433">
        <f t="shared" si="2"/>
        <v>0</v>
      </c>
      <c r="I40" s="298"/>
    </row>
    <row r="41" spans="1:9" x14ac:dyDescent="0.25">
      <c r="A41" s="432">
        <v>35</v>
      </c>
      <c r="B41" s="409" t="s">
        <v>372</v>
      </c>
      <c r="C41" s="339"/>
      <c r="D41" s="339" t="s">
        <v>369</v>
      </c>
      <c r="E41" s="340" t="s">
        <v>27</v>
      </c>
      <c r="F41" s="340">
        <v>1</v>
      </c>
      <c r="G41" s="336">
        <v>0</v>
      </c>
      <c r="H41" s="433">
        <f t="shared" si="2"/>
        <v>0</v>
      </c>
      <c r="I41" s="298"/>
    </row>
    <row r="42" spans="1:9" x14ac:dyDescent="0.25">
      <c r="A42" s="432">
        <v>36</v>
      </c>
      <c r="B42" s="409" t="s">
        <v>373</v>
      </c>
      <c r="C42" s="339"/>
      <c r="D42" s="339" t="s">
        <v>369</v>
      </c>
      <c r="E42" s="340" t="s">
        <v>27</v>
      </c>
      <c r="F42" s="340">
        <v>1</v>
      </c>
      <c r="G42" s="336">
        <v>0</v>
      </c>
      <c r="H42" s="433">
        <f t="shared" si="2"/>
        <v>0</v>
      </c>
      <c r="I42" s="298"/>
    </row>
    <row r="43" spans="1:9" x14ac:dyDescent="0.25">
      <c r="A43" s="432">
        <v>37</v>
      </c>
      <c r="B43" s="409" t="s">
        <v>374</v>
      </c>
      <c r="C43" s="339"/>
      <c r="D43" s="339" t="s">
        <v>369</v>
      </c>
      <c r="E43" s="340" t="s">
        <v>27</v>
      </c>
      <c r="F43" s="340">
        <v>1</v>
      </c>
      <c r="G43" s="336">
        <v>0</v>
      </c>
      <c r="H43" s="433">
        <f t="shared" si="2"/>
        <v>0</v>
      </c>
      <c r="I43" s="298"/>
    </row>
    <row r="44" spans="1:9" x14ac:dyDescent="0.25">
      <c r="A44" s="432">
        <v>38</v>
      </c>
      <c r="B44" s="409" t="s">
        <v>375</v>
      </c>
      <c r="C44" s="339"/>
      <c r="D44" s="339" t="s">
        <v>376</v>
      </c>
      <c r="E44" s="340" t="s">
        <v>27</v>
      </c>
      <c r="F44" s="340">
        <v>1</v>
      </c>
      <c r="G44" s="336">
        <v>0</v>
      </c>
      <c r="H44" s="433">
        <f t="shared" si="2"/>
        <v>0</v>
      </c>
      <c r="I44" s="298"/>
    </row>
    <row r="45" spans="1:9" x14ac:dyDescent="0.25">
      <c r="A45" s="432">
        <v>39</v>
      </c>
      <c r="B45" s="409" t="s">
        <v>377</v>
      </c>
      <c r="C45" s="339"/>
      <c r="D45" s="339" t="s">
        <v>378</v>
      </c>
      <c r="E45" s="340" t="s">
        <v>27</v>
      </c>
      <c r="F45" s="340">
        <v>1</v>
      </c>
      <c r="G45" s="336">
        <v>0</v>
      </c>
      <c r="H45" s="433">
        <f t="shared" si="2"/>
        <v>0</v>
      </c>
      <c r="I45" s="298"/>
    </row>
    <row r="46" spans="1:9" x14ac:dyDescent="0.25">
      <c r="A46" s="432">
        <v>40</v>
      </c>
      <c r="B46" s="409" t="s">
        <v>379</v>
      </c>
      <c r="C46" s="339"/>
      <c r="D46" s="339" t="s">
        <v>378</v>
      </c>
      <c r="E46" s="340" t="s">
        <v>27</v>
      </c>
      <c r="F46" s="340">
        <v>1</v>
      </c>
      <c r="G46" s="336">
        <v>0</v>
      </c>
      <c r="H46" s="433">
        <f t="shared" si="2"/>
        <v>0</v>
      </c>
      <c r="I46" s="298"/>
    </row>
    <row r="47" spans="1:9" x14ac:dyDescent="0.25">
      <c r="A47" s="432">
        <v>41</v>
      </c>
      <c r="B47" s="409" t="s">
        <v>380</v>
      </c>
      <c r="C47" s="339"/>
      <c r="D47" s="339" t="s">
        <v>378</v>
      </c>
      <c r="E47" s="340" t="s">
        <v>27</v>
      </c>
      <c r="F47" s="340">
        <v>1</v>
      </c>
      <c r="G47" s="336">
        <v>0</v>
      </c>
      <c r="H47" s="433">
        <f t="shared" si="2"/>
        <v>0</v>
      </c>
      <c r="I47" s="298"/>
    </row>
    <row r="48" spans="1:9" x14ac:dyDescent="0.25">
      <c r="A48" s="432">
        <v>42</v>
      </c>
      <c r="B48" s="409" t="s">
        <v>381</v>
      </c>
      <c r="C48" s="339"/>
      <c r="D48" s="339" t="s">
        <v>378</v>
      </c>
      <c r="E48" s="340" t="s">
        <v>27</v>
      </c>
      <c r="F48" s="340">
        <v>1</v>
      </c>
      <c r="G48" s="336">
        <v>0</v>
      </c>
      <c r="H48" s="433">
        <f t="shared" si="2"/>
        <v>0</v>
      </c>
      <c r="I48" s="298"/>
    </row>
    <row r="49" spans="1:9" x14ac:dyDescent="0.25">
      <c r="A49" s="432">
        <v>43</v>
      </c>
      <c r="B49" s="409" t="s">
        <v>382</v>
      </c>
      <c r="C49" s="339"/>
      <c r="D49" s="339" t="s">
        <v>378</v>
      </c>
      <c r="E49" s="340" t="s">
        <v>27</v>
      </c>
      <c r="F49" s="340">
        <v>1</v>
      </c>
      <c r="G49" s="336">
        <v>0</v>
      </c>
      <c r="H49" s="433">
        <f t="shared" si="2"/>
        <v>0</v>
      </c>
      <c r="I49" s="298"/>
    </row>
    <row r="50" spans="1:9" x14ac:dyDescent="0.25">
      <c r="A50" s="432">
        <v>44</v>
      </c>
      <c r="B50" s="409" t="s">
        <v>383</v>
      </c>
      <c r="C50" s="339"/>
      <c r="D50" s="339" t="s">
        <v>378</v>
      </c>
      <c r="E50" s="340" t="s">
        <v>27</v>
      </c>
      <c r="F50" s="340">
        <v>1</v>
      </c>
      <c r="G50" s="336">
        <v>0</v>
      </c>
      <c r="H50" s="433">
        <f t="shared" si="2"/>
        <v>0</v>
      </c>
      <c r="I50" s="298"/>
    </row>
    <row r="51" spans="1:9" x14ac:dyDescent="0.25">
      <c r="A51" s="432">
        <v>45</v>
      </c>
      <c r="B51" s="409" t="s">
        <v>384</v>
      </c>
      <c r="C51" s="339"/>
      <c r="D51" s="339" t="s">
        <v>385</v>
      </c>
      <c r="E51" s="340" t="s">
        <v>27</v>
      </c>
      <c r="F51" s="340">
        <v>1</v>
      </c>
      <c r="G51" s="336">
        <v>0</v>
      </c>
      <c r="H51" s="433">
        <f t="shared" si="2"/>
        <v>0</v>
      </c>
      <c r="I51" s="298"/>
    </row>
    <row r="52" spans="1:9" x14ac:dyDescent="0.25">
      <c r="A52" s="432">
        <v>46</v>
      </c>
      <c r="B52" s="409" t="s">
        <v>386</v>
      </c>
      <c r="C52" s="339"/>
      <c r="D52" s="339" t="s">
        <v>385</v>
      </c>
      <c r="E52" s="340" t="s">
        <v>27</v>
      </c>
      <c r="F52" s="340">
        <v>1</v>
      </c>
      <c r="G52" s="336">
        <v>0</v>
      </c>
      <c r="H52" s="433">
        <f t="shared" si="2"/>
        <v>0</v>
      </c>
      <c r="I52" s="298"/>
    </row>
    <row r="53" spans="1:9" x14ac:dyDescent="0.25">
      <c r="A53" s="432">
        <v>47</v>
      </c>
      <c r="B53" s="409" t="s">
        <v>387</v>
      </c>
      <c r="C53" s="339"/>
      <c r="D53" s="339" t="s">
        <v>385</v>
      </c>
      <c r="E53" s="340" t="s">
        <v>27</v>
      </c>
      <c r="F53" s="340">
        <v>1</v>
      </c>
      <c r="G53" s="336">
        <v>0</v>
      </c>
      <c r="H53" s="433">
        <f t="shared" si="2"/>
        <v>0</v>
      </c>
      <c r="I53" s="298"/>
    </row>
    <row r="54" spans="1:9" x14ac:dyDescent="0.25">
      <c r="A54" s="432">
        <v>48</v>
      </c>
      <c r="B54" s="409" t="s">
        <v>388</v>
      </c>
      <c r="C54" s="339"/>
      <c r="D54" s="339" t="s">
        <v>385</v>
      </c>
      <c r="E54" s="340" t="s">
        <v>27</v>
      </c>
      <c r="F54" s="340">
        <v>1</v>
      </c>
      <c r="G54" s="336">
        <v>0</v>
      </c>
      <c r="H54" s="433">
        <f t="shared" si="2"/>
        <v>0</v>
      </c>
      <c r="I54" s="298"/>
    </row>
    <row r="55" spans="1:9" x14ac:dyDescent="0.25">
      <c r="A55" s="432">
        <v>49</v>
      </c>
      <c r="B55" s="409" t="s">
        <v>389</v>
      </c>
      <c r="C55" s="339"/>
      <c r="D55" s="339" t="s">
        <v>385</v>
      </c>
      <c r="E55" s="340" t="s">
        <v>27</v>
      </c>
      <c r="F55" s="340">
        <v>1</v>
      </c>
      <c r="G55" s="336">
        <v>0</v>
      </c>
      <c r="H55" s="433">
        <f t="shared" si="2"/>
        <v>0</v>
      </c>
      <c r="I55" s="298"/>
    </row>
    <row r="56" spans="1:9" x14ac:dyDescent="0.25">
      <c r="A56" s="432">
        <v>50</v>
      </c>
      <c r="B56" s="409" t="s">
        <v>390</v>
      </c>
      <c r="C56" s="339"/>
      <c r="D56" s="339" t="s">
        <v>385</v>
      </c>
      <c r="E56" s="340" t="s">
        <v>27</v>
      </c>
      <c r="F56" s="340">
        <v>1</v>
      </c>
      <c r="G56" s="336">
        <v>0</v>
      </c>
      <c r="H56" s="433">
        <f t="shared" si="2"/>
        <v>0</v>
      </c>
      <c r="I56" s="298"/>
    </row>
    <row r="57" spans="1:9" x14ac:dyDescent="0.25">
      <c r="A57" s="432">
        <v>51</v>
      </c>
      <c r="B57" s="409" t="s">
        <v>391</v>
      </c>
      <c r="C57" s="339"/>
      <c r="D57" s="339" t="s">
        <v>392</v>
      </c>
      <c r="E57" s="340" t="s">
        <v>27</v>
      </c>
      <c r="F57" s="340">
        <v>1</v>
      </c>
      <c r="G57" s="336">
        <v>0</v>
      </c>
      <c r="H57" s="433">
        <f t="shared" si="2"/>
        <v>0</v>
      </c>
      <c r="I57" s="298"/>
    </row>
    <row r="58" spans="1:9" x14ac:dyDescent="0.25">
      <c r="A58" s="432">
        <v>52</v>
      </c>
      <c r="B58" s="409" t="s">
        <v>393</v>
      </c>
      <c r="C58" s="339"/>
      <c r="D58" s="339" t="s">
        <v>392</v>
      </c>
      <c r="E58" s="340" t="s">
        <v>27</v>
      </c>
      <c r="F58" s="340">
        <v>1</v>
      </c>
      <c r="G58" s="336">
        <v>0</v>
      </c>
      <c r="H58" s="433">
        <f t="shared" si="2"/>
        <v>0</v>
      </c>
      <c r="I58" s="298"/>
    </row>
    <row r="59" spans="1:9" x14ac:dyDescent="0.25">
      <c r="A59" s="432">
        <v>53</v>
      </c>
      <c r="B59" s="409" t="s">
        <v>394</v>
      </c>
      <c r="C59" s="339"/>
      <c r="D59" s="339" t="s">
        <v>392</v>
      </c>
      <c r="E59" s="340" t="s">
        <v>27</v>
      </c>
      <c r="F59" s="340">
        <v>1</v>
      </c>
      <c r="G59" s="336">
        <v>0</v>
      </c>
      <c r="H59" s="433">
        <f t="shared" si="2"/>
        <v>0</v>
      </c>
      <c r="I59" s="298"/>
    </row>
    <row r="60" spans="1:9" x14ac:dyDescent="0.25">
      <c r="A60" s="432">
        <v>54</v>
      </c>
      <c r="B60" s="409" t="s">
        <v>395</v>
      </c>
      <c r="C60" s="339"/>
      <c r="D60" s="339" t="s">
        <v>392</v>
      </c>
      <c r="E60" s="340" t="s">
        <v>27</v>
      </c>
      <c r="F60" s="340">
        <v>1</v>
      </c>
      <c r="G60" s="336">
        <v>0</v>
      </c>
      <c r="H60" s="433">
        <f t="shared" si="2"/>
        <v>0</v>
      </c>
      <c r="I60" s="298"/>
    </row>
    <row r="61" spans="1:9" x14ac:dyDescent="0.25">
      <c r="A61" s="432">
        <v>55</v>
      </c>
      <c r="B61" s="409" t="s">
        <v>396</v>
      </c>
      <c r="C61" s="339"/>
      <c r="D61" s="339" t="s">
        <v>392</v>
      </c>
      <c r="E61" s="340" t="s">
        <v>27</v>
      </c>
      <c r="F61" s="340">
        <v>1</v>
      </c>
      <c r="G61" s="336">
        <v>0</v>
      </c>
      <c r="H61" s="433">
        <f t="shared" si="2"/>
        <v>0</v>
      </c>
      <c r="I61" s="298"/>
    </row>
    <row r="62" spans="1:9" x14ac:dyDescent="0.25">
      <c r="A62" s="432">
        <v>56</v>
      </c>
      <c r="B62" s="409" t="s">
        <v>397</v>
      </c>
      <c r="C62" s="339"/>
      <c r="D62" s="339" t="s">
        <v>392</v>
      </c>
      <c r="E62" s="340" t="s">
        <v>27</v>
      </c>
      <c r="F62" s="340">
        <v>1</v>
      </c>
      <c r="G62" s="336">
        <v>0</v>
      </c>
      <c r="H62" s="433">
        <f t="shared" si="2"/>
        <v>0</v>
      </c>
      <c r="I62" s="298"/>
    </row>
    <row r="63" spans="1:9" x14ac:dyDescent="0.25">
      <c r="A63" s="432">
        <v>57</v>
      </c>
      <c r="B63" s="409" t="s">
        <v>398</v>
      </c>
      <c r="C63" s="339"/>
      <c r="D63" s="339" t="s">
        <v>399</v>
      </c>
      <c r="E63" s="340" t="s">
        <v>27</v>
      </c>
      <c r="F63" s="340">
        <v>1</v>
      </c>
      <c r="G63" s="336">
        <v>0</v>
      </c>
      <c r="H63" s="433">
        <f t="shared" si="2"/>
        <v>0</v>
      </c>
      <c r="I63" s="298"/>
    </row>
    <row r="64" spans="1:9" x14ac:dyDescent="0.25">
      <c r="A64" s="432">
        <v>58</v>
      </c>
      <c r="B64" s="409" t="s">
        <v>400</v>
      </c>
      <c r="C64" s="339"/>
      <c r="D64" s="339" t="s">
        <v>401</v>
      </c>
      <c r="E64" s="340" t="s">
        <v>27</v>
      </c>
      <c r="F64" s="340">
        <v>1</v>
      </c>
      <c r="G64" s="336">
        <v>0</v>
      </c>
      <c r="H64" s="433">
        <f t="shared" si="2"/>
        <v>0</v>
      </c>
      <c r="I64" s="298"/>
    </row>
    <row r="65" spans="1:9" x14ac:dyDescent="0.25">
      <c r="A65" s="432">
        <v>59</v>
      </c>
      <c r="B65" s="409" t="s">
        <v>402</v>
      </c>
      <c r="C65" s="339"/>
      <c r="D65" s="339" t="s">
        <v>403</v>
      </c>
      <c r="E65" s="340" t="s">
        <v>27</v>
      </c>
      <c r="F65" s="340">
        <v>1</v>
      </c>
      <c r="G65" s="336">
        <v>0</v>
      </c>
      <c r="H65" s="433">
        <f t="shared" si="2"/>
        <v>0</v>
      </c>
      <c r="I65" s="298"/>
    </row>
    <row r="66" spans="1:9" x14ac:dyDescent="0.25">
      <c r="A66" s="432">
        <v>60</v>
      </c>
      <c r="B66" s="409" t="s">
        <v>404</v>
      </c>
      <c r="C66" s="339"/>
      <c r="D66" s="339" t="s">
        <v>405</v>
      </c>
      <c r="E66" s="340" t="s">
        <v>27</v>
      </c>
      <c r="F66" s="340">
        <v>1</v>
      </c>
      <c r="G66" s="336">
        <v>0</v>
      </c>
      <c r="H66" s="433">
        <f t="shared" si="2"/>
        <v>0</v>
      </c>
      <c r="I66" s="298"/>
    </row>
    <row r="67" spans="1:9" ht="24.75" thickBot="1" x14ac:dyDescent="0.3">
      <c r="A67" s="432">
        <v>61</v>
      </c>
      <c r="B67" s="410"/>
      <c r="C67" s="342"/>
      <c r="D67" s="342" t="s">
        <v>406</v>
      </c>
      <c r="E67" s="347" t="s">
        <v>407</v>
      </c>
      <c r="F67" s="347">
        <v>1</v>
      </c>
      <c r="G67" s="356">
        <v>0</v>
      </c>
      <c r="H67" s="433">
        <f t="shared" si="2"/>
        <v>0</v>
      </c>
      <c r="I67" s="298"/>
    </row>
    <row r="68" spans="1:9" ht="15.75" thickBot="1" x14ac:dyDescent="0.3">
      <c r="A68" s="432">
        <v>62</v>
      </c>
      <c r="B68" s="411"/>
      <c r="C68" s="357"/>
      <c r="D68" s="357" t="s">
        <v>479</v>
      </c>
      <c r="E68" s="358"/>
      <c r="F68" s="358"/>
      <c r="G68" s="368"/>
      <c r="H68" s="360">
        <f>SUM(H32:H67)</f>
        <v>0</v>
      </c>
      <c r="I68" s="298"/>
    </row>
    <row r="69" spans="1:9" ht="15.75" thickBot="1" x14ac:dyDescent="0.3">
      <c r="A69" s="432">
        <v>63</v>
      </c>
      <c r="B69" s="365"/>
      <c r="C69" s="363"/>
      <c r="D69" s="364" t="s">
        <v>408</v>
      </c>
      <c r="E69" s="365"/>
      <c r="F69" s="365"/>
      <c r="G69" s="366"/>
      <c r="H69" s="367"/>
      <c r="I69" s="298"/>
    </row>
    <row r="70" spans="1:9" x14ac:dyDescent="0.25">
      <c r="A70" s="432">
        <v>64</v>
      </c>
      <c r="B70" s="412" t="s">
        <v>409</v>
      </c>
      <c r="C70" s="369"/>
      <c r="D70" s="330" t="s">
        <v>410</v>
      </c>
      <c r="E70" s="350" t="s">
        <v>23</v>
      </c>
      <c r="F70" s="350">
        <v>190</v>
      </c>
      <c r="G70" s="354">
        <v>0</v>
      </c>
      <c r="H70" s="433">
        <f t="shared" ref="H70:H82" si="3">G70*F70</f>
        <v>0</v>
      </c>
      <c r="I70" s="298"/>
    </row>
    <row r="71" spans="1:9" x14ac:dyDescent="0.25">
      <c r="A71" s="432">
        <v>65</v>
      </c>
      <c r="B71" s="413" t="s">
        <v>409</v>
      </c>
      <c r="C71" s="343"/>
      <c r="D71" s="344" t="s">
        <v>411</v>
      </c>
      <c r="E71" s="345" t="s">
        <v>23</v>
      </c>
      <c r="F71" s="345">
        <v>380</v>
      </c>
      <c r="G71" s="354">
        <v>0</v>
      </c>
      <c r="H71" s="433">
        <f t="shared" si="3"/>
        <v>0</v>
      </c>
      <c r="I71" s="298"/>
    </row>
    <row r="72" spans="1:9" x14ac:dyDescent="0.25">
      <c r="A72" s="432">
        <v>66</v>
      </c>
      <c r="B72" s="413" t="s">
        <v>409</v>
      </c>
      <c r="C72" s="343"/>
      <c r="D72" s="344" t="s">
        <v>412</v>
      </c>
      <c r="E72" s="345" t="s">
        <v>23</v>
      </c>
      <c r="F72" s="345">
        <v>110</v>
      </c>
      <c r="G72" s="354">
        <v>0</v>
      </c>
      <c r="H72" s="433">
        <f t="shared" si="3"/>
        <v>0</v>
      </c>
      <c r="I72" s="298"/>
    </row>
    <row r="73" spans="1:9" x14ac:dyDescent="0.25">
      <c r="A73" s="432">
        <v>67</v>
      </c>
      <c r="B73" s="413" t="s">
        <v>409</v>
      </c>
      <c r="C73" s="343"/>
      <c r="D73" s="344" t="s">
        <v>413</v>
      </c>
      <c r="E73" s="345" t="s">
        <v>23</v>
      </c>
      <c r="F73" s="345">
        <v>90</v>
      </c>
      <c r="G73" s="354">
        <v>0</v>
      </c>
      <c r="H73" s="433">
        <f t="shared" si="3"/>
        <v>0</v>
      </c>
      <c r="I73" s="298"/>
    </row>
    <row r="74" spans="1:9" x14ac:dyDescent="0.25">
      <c r="A74" s="432">
        <v>68</v>
      </c>
      <c r="B74" s="413" t="s">
        <v>409</v>
      </c>
      <c r="C74" s="343"/>
      <c r="D74" s="344" t="s">
        <v>414</v>
      </c>
      <c r="E74" s="345" t="s">
        <v>23</v>
      </c>
      <c r="F74" s="345">
        <v>46</v>
      </c>
      <c r="G74" s="354">
        <v>0</v>
      </c>
      <c r="H74" s="433">
        <f t="shared" si="3"/>
        <v>0</v>
      </c>
      <c r="I74" s="298"/>
    </row>
    <row r="75" spans="1:9" x14ac:dyDescent="0.25">
      <c r="A75" s="432">
        <v>69</v>
      </c>
      <c r="B75" s="413" t="s">
        <v>409</v>
      </c>
      <c r="C75" s="343"/>
      <c r="D75" s="344" t="s">
        <v>415</v>
      </c>
      <c r="E75" s="345" t="s">
        <v>23</v>
      </c>
      <c r="F75" s="345">
        <v>40</v>
      </c>
      <c r="G75" s="354">
        <v>0</v>
      </c>
      <c r="H75" s="433">
        <f t="shared" si="3"/>
        <v>0</v>
      </c>
      <c r="I75" s="298"/>
    </row>
    <row r="76" spans="1:9" x14ac:dyDescent="0.25">
      <c r="A76" s="432">
        <v>70</v>
      </c>
      <c r="B76" s="413" t="s">
        <v>409</v>
      </c>
      <c r="C76" s="346"/>
      <c r="D76" s="344" t="s">
        <v>416</v>
      </c>
      <c r="E76" s="345" t="s">
        <v>23</v>
      </c>
      <c r="F76" s="345">
        <v>8</v>
      </c>
      <c r="G76" s="354">
        <v>0</v>
      </c>
      <c r="H76" s="433">
        <f t="shared" si="3"/>
        <v>0</v>
      </c>
      <c r="I76" s="298"/>
    </row>
    <row r="77" spans="1:9" x14ac:dyDescent="0.25">
      <c r="A77" s="432">
        <v>71</v>
      </c>
      <c r="B77" s="413" t="s">
        <v>409</v>
      </c>
      <c r="C77" s="346"/>
      <c r="D77" s="344" t="s">
        <v>417</v>
      </c>
      <c r="E77" s="345" t="s">
        <v>23</v>
      </c>
      <c r="F77" s="345">
        <v>12</v>
      </c>
      <c r="G77" s="354">
        <v>0</v>
      </c>
      <c r="H77" s="433">
        <f t="shared" si="3"/>
        <v>0</v>
      </c>
      <c r="I77" s="298"/>
    </row>
    <row r="78" spans="1:9" x14ac:dyDescent="0.25">
      <c r="A78" s="432">
        <v>72</v>
      </c>
      <c r="B78" s="413" t="s">
        <v>409</v>
      </c>
      <c r="C78" s="346"/>
      <c r="D78" s="344" t="s">
        <v>418</v>
      </c>
      <c r="E78" s="345" t="s">
        <v>27</v>
      </c>
      <c r="F78" s="345">
        <v>8</v>
      </c>
      <c r="G78" s="354">
        <v>0</v>
      </c>
      <c r="H78" s="433">
        <f t="shared" si="3"/>
        <v>0</v>
      </c>
      <c r="I78" s="298"/>
    </row>
    <row r="79" spans="1:9" x14ac:dyDescent="0.25">
      <c r="A79" s="432">
        <v>73</v>
      </c>
      <c r="B79" s="413" t="s">
        <v>409</v>
      </c>
      <c r="C79" s="346"/>
      <c r="D79" s="344" t="s">
        <v>419</v>
      </c>
      <c r="E79" s="345" t="s">
        <v>27</v>
      </c>
      <c r="F79" s="345">
        <v>12</v>
      </c>
      <c r="G79" s="354">
        <v>0</v>
      </c>
      <c r="H79" s="433">
        <f t="shared" si="3"/>
        <v>0</v>
      </c>
      <c r="I79" s="298"/>
    </row>
    <row r="80" spans="1:9" x14ac:dyDescent="0.25">
      <c r="A80" s="432">
        <v>74</v>
      </c>
      <c r="B80" s="413" t="s">
        <v>409</v>
      </c>
      <c r="C80" s="346"/>
      <c r="D80" s="344" t="s">
        <v>420</v>
      </c>
      <c r="E80" s="345" t="s">
        <v>23</v>
      </c>
      <c r="F80" s="345">
        <v>20</v>
      </c>
      <c r="G80" s="354">
        <v>0</v>
      </c>
      <c r="H80" s="433">
        <f t="shared" si="3"/>
        <v>0</v>
      </c>
      <c r="I80" s="298"/>
    </row>
    <row r="81" spans="1:9" ht="24" x14ac:dyDescent="0.25">
      <c r="A81" s="432">
        <v>75</v>
      </c>
      <c r="B81" s="413" t="s">
        <v>409</v>
      </c>
      <c r="C81" s="346"/>
      <c r="D81" s="344" t="s">
        <v>421</v>
      </c>
      <c r="E81" s="345" t="s">
        <v>23</v>
      </c>
      <c r="F81" s="345">
        <v>30</v>
      </c>
      <c r="G81" s="354">
        <v>0</v>
      </c>
      <c r="H81" s="433">
        <f t="shared" si="3"/>
        <v>0</v>
      </c>
      <c r="I81" s="298"/>
    </row>
    <row r="82" spans="1:9" ht="36.75" thickBot="1" x14ac:dyDescent="0.3">
      <c r="A82" s="432">
        <v>76</v>
      </c>
      <c r="B82" s="414"/>
      <c r="C82" s="370"/>
      <c r="D82" s="371" t="s">
        <v>422</v>
      </c>
      <c r="E82" s="372" t="s">
        <v>407</v>
      </c>
      <c r="F82" s="372">
        <v>1</v>
      </c>
      <c r="G82" s="355">
        <v>0</v>
      </c>
      <c r="H82" s="433">
        <f t="shared" si="3"/>
        <v>0</v>
      </c>
      <c r="I82" s="298"/>
    </row>
    <row r="83" spans="1:9" ht="15.75" thickBot="1" x14ac:dyDescent="0.3">
      <c r="A83" s="432">
        <v>77</v>
      </c>
      <c r="B83" s="411"/>
      <c r="C83" s="361"/>
      <c r="D83" s="357" t="s">
        <v>480</v>
      </c>
      <c r="E83" s="358"/>
      <c r="F83" s="358"/>
      <c r="G83" s="368"/>
      <c r="H83" s="373">
        <f>SUM(H70:H82)</f>
        <v>0</v>
      </c>
      <c r="I83" s="298"/>
    </row>
    <row r="84" spans="1:9" ht="15.75" thickBot="1" x14ac:dyDescent="0.3">
      <c r="A84" s="432">
        <v>78</v>
      </c>
      <c r="B84" s="365"/>
      <c r="C84" s="363"/>
      <c r="D84" s="364" t="s">
        <v>482</v>
      </c>
      <c r="E84" s="365"/>
      <c r="F84" s="365"/>
      <c r="G84" s="366"/>
      <c r="H84" s="367"/>
      <c r="I84" s="298"/>
    </row>
    <row r="85" spans="1:9" x14ac:dyDescent="0.25">
      <c r="A85" s="432">
        <v>79</v>
      </c>
      <c r="B85" s="412" t="s">
        <v>409</v>
      </c>
      <c r="C85" s="351" t="s">
        <v>409</v>
      </c>
      <c r="D85" s="352" t="s">
        <v>423</v>
      </c>
      <c r="E85" s="350" t="s">
        <v>24</v>
      </c>
      <c r="F85" s="350">
        <v>1</v>
      </c>
      <c r="G85" s="353">
        <v>0</v>
      </c>
      <c r="H85" s="433">
        <f t="shared" ref="H85:H94" si="4">G85*F85</f>
        <v>0</v>
      </c>
      <c r="I85" s="298"/>
    </row>
    <row r="86" spans="1:9" x14ac:dyDescent="0.25">
      <c r="A86" s="432"/>
      <c r="B86" s="412"/>
      <c r="C86" s="351"/>
      <c r="D86" s="352" t="s">
        <v>485</v>
      </c>
      <c r="E86" s="350" t="s">
        <v>24</v>
      </c>
      <c r="F86" s="350">
        <v>1</v>
      </c>
      <c r="G86" s="353">
        <v>0</v>
      </c>
      <c r="H86" s="433">
        <f t="shared" si="4"/>
        <v>0</v>
      </c>
      <c r="I86" s="298"/>
    </row>
    <row r="87" spans="1:9" x14ac:dyDescent="0.25">
      <c r="A87" s="432">
        <v>80</v>
      </c>
      <c r="B87" s="413" t="s">
        <v>409</v>
      </c>
      <c r="C87" s="346" t="s">
        <v>409</v>
      </c>
      <c r="D87" s="344" t="s">
        <v>424</v>
      </c>
      <c r="E87" s="345" t="s">
        <v>24</v>
      </c>
      <c r="F87" s="345">
        <v>1</v>
      </c>
      <c r="G87" s="353">
        <v>0</v>
      </c>
      <c r="H87" s="433">
        <f t="shared" si="4"/>
        <v>0</v>
      </c>
      <c r="I87" s="298"/>
    </row>
    <row r="88" spans="1:9" x14ac:dyDescent="0.25">
      <c r="A88" s="432">
        <v>81</v>
      </c>
      <c r="B88" s="413" t="s">
        <v>409</v>
      </c>
      <c r="C88" s="346" t="s">
        <v>409</v>
      </c>
      <c r="D88" s="344" t="s">
        <v>425</v>
      </c>
      <c r="E88" s="345" t="s">
        <v>24</v>
      </c>
      <c r="F88" s="345">
        <v>1</v>
      </c>
      <c r="G88" s="353">
        <v>0</v>
      </c>
      <c r="H88" s="433">
        <f t="shared" si="4"/>
        <v>0</v>
      </c>
      <c r="I88" s="298"/>
    </row>
    <row r="89" spans="1:9" x14ac:dyDescent="0.25">
      <c r="A89" s="432">
        <v>82</v>
      </c>
      <c r="B89" s="413" t="s">
        <v>409</v>
      </c>
      <c r="C89" s="346" t="s">
        <v>409</v>
      </c>
      <c r="D89" s="344" t="s">
        <v>426</v>
      </c>
      <c r="E89" s="345" t="s">
        <v>427</v>
      </c>
      <c r="F89" s="345">
        <v>30</v>
      </c>
      <c r="G89" s="353">
        <v>0</v>
      </c>
      <c r="H89" s="433">
        <f t="shared" si="4"/>
        <v>0</v>
      </c>
      <c r="I89" s="298"/>
    </row>
    <row r="90" spans="1:9" ht="36" x14ac:dyDescent="0.25">
      <c r="A90" s="432">
        <v>83</v>
      </c>
      <c r="B90" s="413" t="s">
        <v>409</v>
      </c>
      <c r="C90" s="346" t="s">
        <v>409</v>
      </c>
      <c r="D90" s="344" t="s">
        <v>428</v>
      </c>
      <c r="E90" s="345" t="s">
        <v>24</v>
      </c>
      <c r="F90" s="345">
        <v>1</v>
      </c>
      <c r="G90" s="353">
        <v>0</v>
      </c>
      <c r="H90" s="433">
        <f t="shared" si="4"/>
        <v>0</v>
      </c>
      <c r="I90" s="298"/>
    </row>
    <row r="91" spans="1:9" x14ac:dyDescent="0.25">
      <c r="A91" s="432">
        <v>84</v>
      </c>
      <c r="B91" s="413" t="s">
        <v>409</v>
      </c>
      <c r="C91" s="346" t="s">
        <v>409</v>
      </c>
      <c r="D91" s="344" t="s">
        <v>429</v>
      </c>
      <c r="E91" s="345" t="s">
        <v>24</v>
      </c>
      <c r="F91" s="345">
        <v>1</v>
      </c>
      <c r="G91" s="353">
        <v>0</v>
      </c>
      <c r="H91" s="433">
        <f t="shared" si="4"/>
        <v>0</v>
      </c>
      <c r="I91" s="298"/>
    </row>
    <row r="92" spans="1:9" x14ac:dyDescent="0.25">
      <c r="A92" s="432">
        <v>85</v>
      </c>
      <c r="B92" s="415" t="s">
        <v>409</v>
      </c>
      <c r="C92" s="333" t="s">
        <v>409</v>
      </c>
      <c r="D92" s="334" t="s">
        <v>430</v>
      </c>
      <c r="E92" s="335" t="s">
        <v>24</v>
      </c>
      <c r="F92" s="335">
        <v>1</v>
      </c>
      <c r="G92" s="353">
        <v>0</v>
      </c>
      <c r="H92" s="433">
        <f t="shared" si="4"/>
        <v>0</v>
      </c>
      <c r="I92" s="298"/>
    </row>
    <row r="93" spans="1:9" x14ac:dyDescent="0.25">
      <c r="A93" s="432">
        <v>86</v>
      </c>
      <c r="B93" s="415" t="s">
        <v>409</v>
      </c>
      <c r="C93" s="333" t="s">
        <v>409</v>
      </c>
      <c r="D93" s="334" t="s">
        <v>431</v>
      </c>
      <c r="E93" s="335" t="s">
        <v>24</v>
      </c>
      <c r="F93" s="335">
        <v>1</v>
      </c>
      <c r="G93" s="353">
        <v>0</v>
      </c>
      <c r="H93" s="433">
        <f t="shared" si="4"/>
        <v>0</v>
      </c>
      <c r="I93" s="298"/>
    </row>
    <row r="94" spans="1:9" ht="15.75" thickBot="1" x14ac:dyDescent="0.3">
      <c r="A94" s="432">
        <v>87</v>
      </c>
      <c r="B94" s="416" t="s">
        <v>409</v>
      </c>
      <c r="C94" s="348" t="s">
        <v>409</v>
      </c>
      <c r="D94" s="341" t="s">
        <v>432</v>
      </c>
      <c r="E94" s="349" t="s">
        <v>24</v>
      </c>
      <c r="F94" s="349">
        <v>1</v>
      </c>
      <c r="G94" s="356">
        <v>0</v>
      </c>
      <c r="H94" s="433">
        <f t="shared" si="4"/>
        <v>0</v>
      </c>
      <c r="I94" s="298"/>
    </row>
    <row r="95" spans="1:9" ht="15.75" thickBot="1" x14ac:dyDescent="0.3">
      <c r="A95" s="432">
        <v>88</v>
      </c>
      <c r="B95" s="411"/>
      <c r="C95" s="361"/>
      <c r="D95" s="357" t="s">
        <v>481</v>
      </c>
      <c r="E95" s="358"/>
      <c r="F95" s="358"/>
      <c r="G95" s="368"/>
      <c r="H95" s="373">
        <f>SUM(H85:H94)</f>
        <v>0</v>
      </c>
      <c r="I95" s="298"/>
    </row>
    <row r="96" spans="1:9" ht="15.75" thickBot="1" x14ac:dyDescent="0.3">
      <c r="A96" s="432">
        <v>89</v>
      </c>
      <c r="B96" s="434"/>
      <c r="C96" s="434"/>
      <c r="D96" s="434"/>
      <c r="E96" s="434"/>
      <c r="F96" s="434"/>
      <c r="G96" s="434"/>
      <c r="H96" s="435"/>
      <c r="I96" s="329"/>
    </row>
    <row r="97" spans="1:9" x14ac:dyDescent="0.25">
      <c r="A97" s="432">
        <v>90</v>
      </c>
      <c r="B97" s="381"/>
      <c r="C97" s="379"/>
      <c r="D97" s="380" t="s">
        <v>433</v>
      </c>
      <c r="E97" s="381"/>
      <c r="F97" s="381"/>
      <c r="G97" s="382"/>
      <c r="H97" s="383"/>
      <c r="I97" s="299"/>
    </row>
    <row r="98" spans="1:9" x14ac:dyDescent="0.25">
      <c r="A98" s="432">
        <v>91</v>
      </c>
      <c r="B98" s="375"/>
      <c r="C98" s="374"/>
      <c r="D98" s="377" t="str">
        <f>D10</f>
        <v>1.1. Řídící systém</v>
      </c>
      <c r="E98" s="375"/>
      <c r="F98" s="375"/>
      <c r="G98" s="376"/>
      <c r="H98" s="384">
        <f>H15</f>
        <v>0</v>
      </c>
      <c r="I98" s="299"/>
    </row>
    <row r="99" spans="1:9" x14ac:dyDescent="0.25">
      <c r="A99" s="432">
        <v>92</v>
      </c>
      <c r="B99" s="375"/>
      <c r="C99" s="374"/>
      <c r="D99" s="378" t="str">
        <f>D16</f>
        <v>1.2. Přístroje</v>
      </c>
      <c r="E99" s="375"/>
      <c r="F99" s="375"/>
      <c r="G99" s="376"/>
      <c r="H99" s="384">
        <f>H30</f>
        <v>0</v>
      </c>
      <c r="I99" s="299"/>
    </row>
    <row r="100" spans="1:9" x14ac:dyDescent="0.25">
      <c r="A100" s="432">
        <v>93</v>
      </c>
      <c r="B100" s="375"/>
      <c r="C100" s="374"/>
      <c r="D100" s="378" t="str">
        <f>D31</f>
        <v>1.3. Rozvaděč</v>
      </c>
      <c r="E100" s="375"/>
      <c r="F100" s="375"/>
      <c r="G100" s="376"/>
      <c r="H100" s="384">
        <f>H68</f>
        <v>0</v>
      </c>
      <c r="I100" s="299"/>
    </row>
    <row r="101" spans="1:9" x14ac:dyDescent="0.25">
      <c r="A101" s="432">
        <v>94</v>
      </c>
      <c r="B101" s="375"/>
      <c r="C101" s="374"/>
      <c r="D101" s="378" t="str">
        <f>D69</f>
        <v>1.4. Kabely, instalační materiál</v>
      </c>
      <c r="E101" s="375"/>
      <c r="F101" s="375"/>
      <c r="G101" s="376"/>
      <c r="H101" s="384">
        <f>H83</f>
        <v>0</v>
      </c>
      <c r="I101" s="299"/>
    </row>
    <row r="102" spans="1:9" x14ac:dyDescent="0.25">
      <c r="A102" s="432">
        <v>95</v>
      </c>
      <c r="B102" s="375"/>
      <c r="C102" s="374"/>
      <c r="D102" s="378" t="str">
        <f>D84</f>
        <v>1.5. Ostatní náklady</v>
      </c>
      <c r="E102" s="375"/>
      <c r="F102" s="375"/>
      <c r="G102" s="376"/>
      <c r="H102" s="384">
        <f>H95</f>
        <v>0</v>
      </c>
      <c r="I102" s="299"/>
    </row>
    <row r="103" spans="1:9" ht="15.75" thickBot="1" x14ac:dyDescent="0.3">
      <c r="A103" s="436">
        <v>96</v>
      </c>
      <c r="B103" s="417"/>
      <c r="C103" s="385"/>
      <c r="D103" s="386" t="s">
        <v>476</v>
      </c>
      <c r="E103" s="387"/>
      <c r="F103" s="387"/>
      <c r="G103" s="388"/>
      <c r="H103" s="389">
        <f>SUM(H98:H102)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5" sqref="B5"/>
    </sheetView>
  </sheetViews>
  <sheetFormatPr defaultRowHeight="15" x14ac:dyDescent="0.25"/>
  <cols>
    <col min="2" max="2" width="9.140625" customWidth="1"/>
    <col min="10" max="10" width="35.28515625" customWidth="1"/>
  </cols>
  <sheetData>
    <row r="1" spans="1:10" x14ac:dyDescent="0.25">
      <c r="A1" s="11"/>
      <c r="B1" s="11"/>
      <c r="C1" s="11"/>
      <c r="D1" s="11"/>
      <c r="E1" s="11"/>
      <c r="F1" s="11"/>
      <c r="G1" s="11"/>
      <c r="H1" s="11"/>
      <c r="I1" s="11"/>
      <c r="J1" s="142"/>
    </row>
    <row r="2" spans="1:10" x14ac:dyDescent="0.25">
      <c r="A2" s="11"/>
      <c r="B2" s="143" t="s">
        <v>43</v>
      </c>
      <c r="C2" s="144"/>
      <c r="D2" s="144"/>
      <c r="E2" s="144"/>
      <c r="F2" s="144"/>
      <c r="G2" s="144"/>
      <c r="H2" s="144"/>
      <c r="I2" s="11"/>
      <c r="J2" s="11"/>
    </row>
    <row r="3" spans="1:10" x14ac:dyDescent="0.25">
      <c r="A3" s="11"/>
      <c r="B3" s="143"/>
      <c r="C3" s="11"/>
      <c r="D3" s="11"/>
      <c r="E3" s="11"/>
      <c r="F3" s="11"/>
      <c r="G3" s="11"/>
      <c r="H3" s="11"/>
      <c r="I3" s="11"/>
      <c r="J3" s="11"/>
    </row>
    <row r="4" spans="1:10" x14ac:dyDescent="0.25">
      <c r="A4" s="11"/>
      <c r="B4" s="477" t="s">
        <v>487</v>
      </c>
      <c r="C4" s="478"/>
      <c r="D4" s="478"/>
      <c r="E4" s="478"/>
      <c r="F4" s="478"/>
      <c r="G4" s="478"/>
      <c r="H4" s="478"/>
      <c r="I4" s="478"/>
      <c r="J4" s="479"/>
    </row>
    <row r="5" spans="1:10" ht="15.75" thickBo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 ht="15.75" thickBot="1" x14ac:dyDescent="0.3">
      <c r="A6" s="11"/>
      <c r="B6" s="145" t="s">
        <v>486</v>
      </c>
      <c r="C6" s="146"/>
      <c r="D6" s="146"/>
      <c r="E6" s="146"/>
      <c r="F6" s="146"/>
      <c r="G6" s="146"/>
      <c r="H6" s="147"/>
      <c r="I6" s="147"/>
      <c r="J6" s="148"/>
    </row>
    <row r="7" spans="1:10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10" x14ac:dyDescent="0.25">
      <c r="A8" s="144"/>
      <c r="B8" s="480" t="s">
        <v>169</v>
      </c>
      <c r="C8" s="481"/>
      <c r="D8" s="481"/>
      <c r="E8" s="482"/>
      <c r="F8" s="482"/>
      <c r="G8" s="482"/>
      <c r="H8" s="482"/>
      <c r="I8" s="482"/>
      <c r="J8" s="483"/>
    </row>
    <row r="9" spans="1:10" x14ac:dyDescent="0.25">
      <c r="A9" s="144"/>
      <c r="B9" s="480" t="s">
        <v>0</v>
      </c>
      <c r="C9" s="481"/>
      <c r="D9" s="481"/>
      <c r="E9" s="482"/>
      <c r="F9" s="482"/>
      <c r="G9" s="482"/>
      <c r="H9" s="482"/>
      <c r="I9" s="482"/>
      <c r="J9" s="483"/>
    </row>
    <row r="10" spans="1:10" x14ac:dyDescent="0.25">
      <c r="A10" s="144"/>
      <c r="B10" s="480" t="s">
        <v>1</v>
      </c>
      <c r="C10" s="481"/>
      <c r="D10" s="481"/>
      <c r="E10" s="482"/>
      <c r="F10" s="482"/>
      <c r="G10" s="482"/>
      <c r="H10" s="482"/>
      <c r="I10" s="482"/>
      <c r="J10" s="483"/>
    </row>
    <row r="11" spans="1:10" x14ac:dyDescent="0.25">
      <c r="A11" s="11"/>
      <c r="B11" s="129"/>
      <c r="C11" s="130"/>
      <c r="D11" s="130"/>
      <c r="E11" s="11"/>
      <c r="F11" s="11"/>
      <c r="G11" s="11"/>
      <c r="H11" s="11"/>
      <c r="I11" s="11"/>
      <c r="J11" s="11"/>
    </row>
    <row r="12" spans="1:10" ht="15.75" thickBot="1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x14ac:dyDescent="0.25">
      <c r="A13" s="11"/>
      <c r="B13" s="149"/>
      <c r="C13" s="150"/>
      <c r="D13" s="151" t="str">
        <f>B4</f>
        <v>SO 102 - REKONSTRUKCE KOTELNY DPS 1061 PALACKÉHO HORAŽĎOVICE - TZB</v>
      </c>
      <c r="E13" s="151"/>
      <c r="F13" s="151"/>
      <c r="G13" s="151"/>
      <c r="H13" s="152" t="s">
        <v>2</v>
      </c>
      <c r="I13" s="153"/>
      <c r="J13" s="154">
        <f>'Krycí list'!J14</f>
        <v>0</v>
      </c>
    </row>
    <row r="14" spans="1:10" ht="15.75" thickBot="1" x14ac:dyDescent="0.3">
      <c r="A14" s="11"/>
      <c r="B14" s="155"/>
      <c r="C14" s="138"/>
      <c r="D14" s="139"/>
      <c r="E14" s="139"/>
      <c r="F14" s="139"/>
      <c r="G14" s="139"/>
      <c r="H14" s="140"/>
      <c r="I14" s="156"/>
      <c r="J14" s="157"/>
    </row>
    <row r="15" spans="1:10" ht="15.75" thickBot="1" x14ac:dyDescent="0.3">
      <c r="A15" s="11"/>
      <c r="B15" s="158"/>
      <c r="C15" s="159"/>
      <c r="D15" s="160" t="s">
        <v>3</v>
      </c>
      <c r="E15" s="160"/>
      <c r="F15" s="160"/>
      <c r="G15" s="160"/>
      <c r="H15" s="161" t="s">
        <v>2</v>
      </c>
      <c r="I15" s="162"/>
      <c r="J15" s="163">
        <f>SUM(J13:J14)</f>
        <v>0</v>
      </c>
    </row>
    <row r="16" spans="1:10" ht="15.75" thickBot="1" x14ac:dyDescent="0.3">
      <c r="A16" s="11"/>
      <c r="B16" s="158"/>
      <c r="C16" s="159"/>
      <c r="D16" s="160" t="s">
        <v>4</v>
      </c>
      <c r="E16" s="160"/>
      <c r="F16" s="160"/>
      <c r="G16" s="160"/>
      <c r="H16" s="164" t="s">
        <v>5</v>
      </c>
      <c r="I16" s="162"/>
      <c r="J16" s="163">
        <f>J15*0.21</f>
        <v>0</v>
      </c>
    </row>
    <row r="17" spans="1:10" ht="15.75" thickBot="1" x14ac:dyDescent="0.3">
      <c r="A17" s="11"/>
      <c r="B17" s="165"/>
      <c r="C17" s="166"/>
      <c r="D17" s="167" t="s">
        <v>3</v>
      </c>
      <c r="E17" s="167"/>
      <c r="F17" s="167"/>
      <c r="G17" s="167"/>
      <c r="H17" s="168" t="s">
        <v>6</v>
      </c>
      <c r="I17" s="169"/>
      <c r="J17" s="170">
        <f>J16+J15</f>
        <v>0</v>
      </c>
    </row>
    <row r="18" spans="1:10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</row>
    <row r="19" spans="1:10" x14ac:dyDescent="0.25">
      <c r="A19" s="11"/>
      <c r="B19" s="245" t="s">
        <v>170</v>
      </c>
      <c r="C19" s="246"/>
      <c r="D19" s="246"/>
      <c r="E19" s="247"/>
      <c r="F19" s="1"/>
      <c r="G19" s="1"/>
      <c r="H19" s="1"/>
      <c r="I19" s="1"/>
      <c r="J19" s="1"/>
    </row>
    <row r="20" spans="1:10" ht="15" customHeight="1" x14ac:dyDescent="0.25">
      <c r="A20" s="11"/>
      <c r="B20" s="486" t="s">
        <v>171</v>
      </c>
      <c r="C20" s="486"/>
      <c r="D20" s="486"/>
      <c r="E20" s="486"/>
      <c r="F20" s="486"/>
      <c r="G20" s="486"/>
      <c r="H20" s="486"/>
      <c r="I20" s="486"/>
      <c r="J20" s="486"/>
    </row>
    <row r="21" spans="1:10" ht="15" customHeight="1" x14ac:dyDescent="0.25">
      <c r="A21" s="11"/>
      <c r="B21" s="486" t="s">
        <v>172</v>
      </c>
      <c r="C21" s="486"/>
      <c r="D21" s="486"/>
      <c r="E21" s="486"/>
      <c r="F21" s="486"/>
      <c r="G21" s="486"/>
      <c r="H21" s="486"/>
      <c r="I21" s="486"/>
      <c r="J21" s="486"/>
    </row>
    <row r="22" spans="1:10" ht="30" customHeight="1" x14ac:dyDescent="0.25">
      <c r="A22" s="11"/>
      <c r="B22" s="485" t="s">
        <v>173</v>
      </c>
      <c r="C22" s="485"/>
      <c r="D22" s="485"/>
      <c r="E22" s="485"/>
      <c r="F22" s="485"/>
      <c r="G22" s="485"/>
      <c r="H22" s="485"/>
      <c r="I22" s="485"/>
      <c r="J22" s="485"/>
    </row>
    <row r="23" spans="1:10" ht="30" customHeight="1" x14ac:dyDescent="0.25">
      <c r="A23" s="11"/>
      <c r="B23" s="485" t="s">
        <v>174</v>
      </c>
      <c r="C23" s="485"/>
      <c r="D23" s="485"/>
      <c r="E23" s="485"/>
      <c r="F23" s="485"/>
      <c r="G23" s="485"/>
      <c r="H23" s="485"/>
      <c r="I23" s="485"/>
      <c r="J23" s="485"/>
    </row>
    <row r="24" spans="1:10" ht="89.25" customHeight="1" x14ac:dyDescent="0.25">
      <c r="A24" s="11"/>
      <c r="B24" s="485" t="s">
        <v>175</v>
      </c>
      <c r="C24" s="485"/>
      <c r="D24" s="485"/>
      <c r="E24" s="485"/>
      <c r="F24" s="485"/>
      <c r="G24" s="485"/>
      <c r="H24" s="485"/>
      <c r="I24" s="485"/>
      <c r="J24" s="485"/>
    </row>
    <row r="25" spans="1:10" x14ac:dyDescent="0.25">
      <c r="A25" s="11"/>
      <c r="B25" s="484" t="s">
        <v>176</v>
      </c>
      <c r="C25" s="484"/>
      <c r="D25" s="484"/>
      <c r="E25" s="484"/>
      <c r="F25" s="484"/>
      <c r="G25" s="484"/>
      <c r="H25" s="484"/>
      <c r="I25" s="484"/>
      <c r="J25" s="484"/>
    </row>
    <row r="26" spans="1:10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</row>
  </sheetData>
  <mergeCells count="10">
    <mergeCell ref="B25:J25"/>
    <mergeCell ref="B22:J22"/>
    <mergeCell ref="B23:J23"/>
    <mergeCell ref="B24:J24"/>
    <mergeCell ref="B4:J4"/>
    <mergeCell ref="B8:J8"/>
    <mergeCell ref="B9:J9"/>
    <mergeCell ref="B10:J10"/>
    <mergeCell ref="B20:J20"/>
    <mergeCell ref="B21:J21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tabSelected="1" workbookViewId="0">
      <selection activeCell="B6" sqref="B6"/>
    </sheetView>
  </sheetViews>
  <sheetFormatPr defaultRowHeight="12.75" x14ac:dyDescent="0.2"/>
  <cols>
    <col min="1" max="1" width="2.42578125" style="11" customWidth="1"/>
    <col min="2" max="2" width="8.7109375" style="11" customWidth="1"/>
    <col min="3" max="3" width="8.140625" style="11" customWidth="1"/>
    <col min="4" max="4" width="26.85546875" style="11" customWidth="1"/>
    <col min="5" max="5" width="14" style="11" hidden="1" customWidth="1"/>
    <col min="6" max="6" width="16.28515625" style="11" hidden="1" customWidth="1"/>
    <col min="7" max="7" width="2.85546875" style="11" customWidth="1"/>
    <col min="8" max="8" width="5.7109375" style="11" customWidth="1"/>
    <col min="9" max="9" width="2.85546875" style="11" customWidth="1"/>
    <col min="10" max="10" width="21.5703125" style="11" customWidth="1"/>
    <col min="11" max="256" width="9.140625" style="11"/>
    <col min="257" max="257" width="4.140625" style="11" customWidth="1"/>
    <col min="258" max="258" width="8.7109375" style="11" customWidth="1"/>
    <col min="259" max="259" width="11.5703125" style="11" customWidth="1"/>
    <col min="260" max="260" width="37.7109375" style="11" customWidth="1"/>
    <col min="261" max="261" width="14" style="11" customWidth="1"/>
    <col min="262" max="262" width="16.28515625" style="11" customWidth="1"/>
    <col min="263" max="263" width="2.85546875" style="11" customWidth="1"/>
    <col min="264" max="264" width="13.7109375" style="11" customWidth="1"/>
    <col min="265" max="265" width="7.140625" style="11" customWidth="1"/>
    <col min="266" max="266" width="33.85546875" style="11" customWidth="1"/>
    <col min="267" max="512" width="9.140625" style="11"/>
    <col min="513" max="513" width="4.140625" style="11" customWidth="1"/>
    <col min="514" max="514" width="8.7109375" style="11" customWidth="1"/>
    <col min="515" max="515" width="11.5703125" style="11" customWidth="1"/>
    <col min="516" max="516" width="37.7109375" style="11" customWidth="1"/>
    <col min="517" max="517" width="14" style="11" customWidth="1"/>
    <col min="518" max="518" width="16.28515625" style="11" customWidth="1"/>
    <col min="519" max="519" width="2.85546875" style="11" customWidth="1"/>
    <col min="520" max="520" width="13.7109375" style="11" customWidth="1"/>
    <col min="521" max="521" width="7.140625" style="11" customWidth="1"/>
    <col min="522" max="522" width="33.85546875" style="11" customWidth="1"/>
    <col min="523" max="768" width="9.140625" style="11"/>
    <col min="769" max="769" width="4.140625" style="11" customWidth="1"/>
    <col min="770" max="770" width="8.7109375" style="11" customWidth="1"/>
    <col min="771" max="771" width="11.5703125" style="11" customWidth="1"/>
    <col min="772" max="772" width="37.7109375" style="11" customWidth="1"/>
    <col min="773" max="773" width="14" style="11" customWidth="1"/>
    <col min="774" max="774" width="16.28515625" style="11" customWidth="1"/>
    <col min="775" max="775" width="2.85546875" style="11" customWidth="1"/>
    <col min="776" max="776" width="13.7109375" style="11" customWidth="1"/>
    <col min="777" max="777" width="7.140625" style="11" customWidth="1"/>
    <col min="778" max="778" width="33.85546875" style="11" customWidth="1"/>
    <col min="779" max="1024" width="9.140625" style="11"/>
    <col min="1025" max="1025" width="4.140625" style="11" customWidth="1"/>
    <col min="1026" max="1026" width="8.7109375" style="11" customWidth="1"/>
    <col min="1027" max="1027" width="11.5703125" style="11" customWidth="1"/>
    <col min="1028" max="1028" width="37.7109375" style="11" customWidth="1"/>
    <col min="1029" max="1029" width="14" style="11" customWidth="1"/>
    <col min="1030" max="1030" width="16.28515625" style="11" customWidth="1"/>
    <col min="1031" max="1031" width="2.85546875" style="11" customWidth="1"/>
    <col min="1032" max="1032" width="13.7109375" style="11" customWidth="1"/>
    <col min="1033" max="1033" width="7.140625" style="11" customWidth="1"/>
    <col min="1034" max="1034" width="33.85546875" style="11" customWidth="1"/>
    <col min="1035" max="1280" width="9.140625" style="11"/>
    <col min="1281" max="1281" width="4.140625" style="11" customWidth="1"/>
    <col min="1282" max="1282" width="8.7109375" style="11" customWidth="1"/>
    <col min="1283" max="1283" width="11.5703125" style="11" customWidth="1"/>
    <col min="1284" max="1284" width="37.7109375" style="11" customWidth="1"/>
    <col min="1285" max="1285" width="14" style="11" customWidth="1"/>
    <col min="1286" max="1286" width="16.28515625" style="11" customWidth="1"/>
    <col min="1287" max="1287" width="2.85546875" style="11" customWidth="1"/>
    <col min="1288" max="1288" width="13.7109375" style="11" customWidth="1"/>
    <col min="1289" max="1289" width="7.140625" style="11" customWidth="1"/>
    <col min="1290" max="1290" width="33.85546875" style="11" customWidth="1"/>
    <col min="1291" max="1536" width="9.140625" style="11"/>
    <col min="1537" max="1537" width="4.140625" style="11" customWidth="1"/>
    <col min="1538" max="1538" width="8.7109375" style="11" customWidth="1"/>
    <col min="1539" max="1539" width="11.5703125" style="11" customWidth="1"/>
    <col min="1540" max="1540" width="37.7109375" style="11" customWidth="1"/>
    <col min="1541" max="1541" width="14" style="11" customWidth="1"/>
    <col min="1542" max="1542" width="16.28515625" style="11" customWidth="1"/>
    <col min="1543" max="1543" width="2.85546875" style="11" customWidth="1"/>
    <col min="1544" max="1544" width="13.7109375" style="11" customWidth="1"/>
    <col min="1545" max="1545" width="7.140625" style="11" customWidth="1"/>
    <col min="1546" max="1546" width="33.85546875" style="11" customWidth="1"/>
    <col min="1547" max="1792" width="9.140625" style="11"/>
    <col min="1793" max="1793" width="4.140625" style="11" customWidth="1"/>
    <col min="1794" max="1794" width="8.7109375" style="11" customWidth="1"/>
    <col min="1795" max="1795" width="11.5703125" style="11" customWidth="1"/>
    <col min="1796" max="1796" width="37.7109375" style="11" customWidth="1"/>
    <col min="1797" max="1797" width="14" style="11" customWidth="1"/>
    <col min="1798" max="1798" width="16.28515625" style="11" customWidth="1"/>
    <col min="1799" max="1799" width="2.85546875" style="11" customWidth="1"/>
    <col min="1800" max="1800" width="13.7109375" style="11" customWidth="1"/>
    <col min="1801" max="1801" width="7.140625" style="11" customWidth="1"/>
    <col min="1802" max="1802" width="33.85546875" style="11" customWidth="1"/>
    <col min="1803" max="2048" width="9.140625" style="11"/>
    <col min="2049" max="2049" width="4.140625" style="11" customWidth="1"/>
    <col min="2050" max="2050" width="8.7109375" style="11" customWidth="1"/>
    <col min="2051" max="2051" width="11.5703125" style="11" customWidth="1"/>
    <col min="2052" max="2052" width="37.7109375" style="11" customWidth="1"/>
    <col min="2053" max="2053" width="14" style="11" customWidth="1"/>
    <col min="2054" max="2054" width="16.28515625" style="11" customWidth="1"/>
    <col min="2055" max="2055" width="2.85546875" style="11" customWidth="1"/>
    <col min="2056" max="2056" width="13.7109375" style="11" customWidth="1"/>
    <col min="2057" max="2057" width="7.140625" style="11" customWidth="1"/>
    <col min="2058" max="2058" width="33.85546875" style="11" customWidth="1"/>
    <col min="2059" max="2304" width="9.140625" style="11"/>
    <col min="2305" max="2305" width="4.140625" style="11" customWidth="1"/>
    <col min="2306" max="2306" width="8.7109375" style="11" customWidth="1"/>
    <col min="2307" max="2307" width="11.5703125" style="11" customWidth="1"/>
    <col min="2308" max="2308" width="37.7109375" style="11" customWidth="1"/>
    <col min="2309" max="2309" width="14" style="11" customWidth="1"/>
    <col min="2310" max="2310" width="16.28515625" style="11" customWidth="1"/>
    <col min="2311" max="2311" width="2.85546875" style="11" customWidth="1"/>
    <col min="2312" max="2312" width="13.7109375" style="11" customWidth="1"/>
    <col min="2313" max="2313" width="7.140625" style="11" customWidth="1"/>
    <col min="2314" max="2314" width="33.85546875" style="11" customWidth="1"/>
    <col min="2315" max="2560" width="9.140625" style="11"/>
    <col min="2561" max="2561" width="4.140625" style="11" customWidth="1"/>
    <col min="2562" max="2562" width="8.7109375" style="11" customWidth="1"/>
    <col min="2563" max="2563" width="11.5703125" style="11" customWidth="1"/>
    <col min="2564" max="2564" width="37.7109375" style="11" customWidth="1"/>
    <col min="2565" max="2565" width="14" style="11" customWidth="1"/>
    <col min="2566" max="2566" width="16.28515625" style="11" customWidth="1"/>
    <col min="2567" max="2567" width="2.85546875" style="11" customWidth="1"/>
    <col min="2568" max="2568" width="13.7109375" style="11" customWidth="1"/>
    <col min="2569" max="2569" width="7.140625" style="11" customWidth="1"/>
    <col min="2570" max="2570" width="33.85546875" style="11" customWidth="1"/>
    <col min="2571" max="2816" width="9.140625" style="11"/>
    <col min="2817" max="2817" width="4.140625" style="11" customWidth="1"/>
    <col min="2818" max="2818" width="8.7109375" style="11" customWidth="1"/>
    <col min="2819" max="2819" width="11.5703125" style="11" customWidth="1"/>
    <col min="2820" max="2820" width="37.7109375" style="11" customWidth="1"/>
    <col min="2821" max="2821" width="14" style="11" customWidth="1"/>
    <col min="2822" max="2822" width="16.28515625" style="11" customWidth="1"/>
    <col min="2823" max="2823" width="2.85546875" style="11" customWidth="1"/>
    <col min="2824" max="2824" width="13.7109375" style="11" customWidth="1"/>
    <col min="2825" max="2825" width="7.140625" style="11" customWidth="1"/>
    <col min="2826" max="2826" width="33.85546875" style="11" customWidth="1"/>
    <col min="2827" max="3072" width="9.140625" style="11"/>
    <col min="3073" max="3073" width="4.140625" style="11" customWidth="1"/>
    <col min="3074" max="3074" width="8.7109375" style="11" customWidth="1"/>
    <col min="3075" max="3075" width="11.5703125" style="11" customWidth="1"/>
    <col min="3076" max="3076" width="37.7109375" style="11" customWidth="1"/>
    <col min="3077" max="3077" width="14" style="11" customWidth="1"/>
    <col min="3078" max="3078" width="16.28515625" style="11" customWidth="1"/>
    <col min="3079" max="3079" width="2.85546875" style="11" customWidth="1"/>
    <col min="3080" max="3080" width="13.7109375" style="11" customWidth="1"/>
    <col min="3081" max="3081" width="7.140625" style="11" customWidth="1"/>
    <col min="3082" max="3082" width="33.85546875" style="11" customWidth="1"/>
    <col min="3083" max="3328" width="9.140625" style="11"/>
    <col min="3329" max="3329" width="4.140625" style="11" customWidth="1"/>
    <col min="3330" max="3330" width="8.7109375" style="11" customWidth="1"/>
    <col min="3331" max="3331" width="11.5703125" style="11" customWidth="1"/>
    <col min="3332" max="3332" width="37.7109375" style="11" customWidth="1"/>
    <col min="3333" max="3333" width="14" style="11" customWidth="1"/>
    <col min="3334" max="3334" width="16.28515625" style="11" customWidth="1"/>
    <col min="3335" max="3335" width="2.85546875" style="11" customWidth="1"/>
    <col min="3336" max="3336" width="13.7109375" style="11" customWidth="1"/>
    <col min="3337" max="3337" width="7.140625" style="11" customWidth="1"/>
    <col min="3338" max="3338" width="33.85546875" style="11" customWidth="1"/>
    <col min="3339" max="3584" width="9.140625" style="11"/>
    <col min="3585" max="3585" width="4.140625" style="11" customWidth="1"/>
    <col min="3586" max="3586" width="8.7109375" style="11" customWidth="1"/>
    <col min="3587" max="3587" width="11.5703125" style="11" customWidth="1"/>
    <col min="3588" max="3588" width="37.7109375" style="11" customWidth="1"/>
    <col min="3589" max="3589" width="14" style="11" customWidth="1"/>
    <col min="3590" max="3590" width="16.28515625" style="11" customWidth="1"/>
    <col min="3591" max="3591" width="2.85546875" style="11" customWidth="1"/>
    <col min="3592" max="3592" width="13.7109375" style="11" customWidth="1"/>
    <col min="3593" max="3593" width="7.140625" style="11" customWidth="1"/>
    <col min="3594" max="3594" width="33.85546875" style="11" customWidth="1"/>
    <col min="3595" max="3840" width="9.140625" style="11"/>
    <col min="3841" max="3841" width="4.140625" style="11" customWidth="1"/>
    <col min="3842" max="3842" width="8.7109375" style="11" customWidth="1"/>
    <col min="3843" max="3843" width="11.5703125" style="11" customWidth="1"/>
    <col min="3844" max="3844" width="37.7109375" style="11" customWidth="1"/>
    <col min="3845" max="3845" width="14" style="11" customWidth="1"/>
    <col min="3846" max="3846" width="16.28515625" style="11" customWidth="1"/>
    <col min="3847" max="3847" width="2.85546875" style="11" customWidth="1"/>
    <col min="3848" max="3848" width="13.7109375" style="11" customWidth="1"/>
    <col min="3849" max="3849" width="7.140625" style="11" customWidth="1"/>
    <col min="3850" max="3850" width="33.85546875" style="11" customWidth="1"/>
    <col min="3851" max="4096" width="9.140625" style="11"/>
    <col min="4097" max="4097" width="4.140625" style="11" customWidth="1"/>
    <col min="4098" max="4098" width="8.7109375" style="11" customWidth="1"/>
    <col min="4099" max="4099" width="11.5703125" style="11" customWidth="1"/>
    <col min="4100" max="4100" width="37.7109375" style="11" customWidth="1"/>
    <col min="4101" max="4101" width="14" style="11" customWidth="1"/>
    <col min="4102" max="4102" width="16.28515625" style="11" customWidth="1"/>
    <col min="4103" max="4103" width="2.85546875" style="11" customWidth="1"/>
    <col min="4104" max="4104" width="13.7109375" style="11" customWidth="1"/>
    <col min="4105" max="4105" width="7.140625" style="11" customWidth="1"/>
    <col min="4106" max="4106" width="33.85546875" style="11" customWidth="1"/>
    <col min="4107" max="4352" width="9.140625" style="11"/>
    <col min="4353" max="4353" width="4.140625" style="11" customWidth="1"/>
    <col min="4354" max="4354" width="8.7109375" style="11" customWidth="1"/>
    <col min="4355" max="4355" width="11.5703125" style="11" customWidth="1"/>
    <col min="4356" max="4356" width="37.7109375" style="11" customWidth="1"/>
    <col min="4357" max="4357" width="14" style="11" customWidth="1"/>
    <col min="4358" max="4358" width="16.28515625" style="11" customWidth="1"/>
    <col min="4359" max="4359" width="2.85546875" style="11" customWidth="1"/>
    <col min="4360" max="4360" width="13.7109375" style="11" customWidth="1"/>
    <col min="4361" max="4361" width="7.140625" style="11" customWidth="1"/>
    <col min="4362" max="4362" width="33.85546875" style="11" customWidth="1"/>
    <col min="4363" max="4608" width="9.140625" style="11"/>
    <col min="4609" max="4609" width="4.140625" style="11" customWidth="1"/>
    <col min="4610" max="4610" width="8.7109375" style="11" customWidth="1"/>
    <col min="4611" max="4611" width="11.5703125" style="11" customWidth="1"/>
    <col min="4612" max="4612" width="37.7109375" style="11" customWidth="1"/>
    <col min="4613" max="4613" width="14" style="11" customWidth="1"/>
    <col min="4614" max="4614" width="16.28515625" style="11" customWidth="1"/>
    <col min="4615" max="4615" width="2.85546875" style="11" customWidth="1"/>
    <col min="4616" max="4616" width="13.7109375" style="11" customWidth="1"/>
    <col min="4617" max="4617" width="7.140625" style="11" customWidth="1"/>
    <col min="4618" max="4618" width="33.85546875" style="11" customWidth="1"/>
    <col min="4619" max="4864" width="9.140625" style="11"/>
    <col min="4865" max="4865" width="4.140625" style="11" customWidth="1"/>
    <col min="4866" max="4866" width="8.7109375" style="11" customWidth="1"/>
    <col min="4867" max="4867" width="11.5703125" style="11" customWidth="1"/>
    <col min="4868" max="4868" width="37.7109375" style="11" customWidth="1"/>
    <col min="4869" max="4869" width="14" style="11" customWidth="1"/>
    <col min="4870" max="4870" width="16.28515625" style="11" customWidth="1"/>
    <col min="4871" max="4871" width="2.85546875" style="11" customWidth="1"/>
    <col min="4872" max="4872" width="13.7109375" style="11" customWidth="1"/>
    <col min="4873" max="4873" width="7.140625" style="11" customWidth="1"/>
    <col min="4874" max="4874" width="33.85546875" style="11" customWidth="1"/>
    <col min="4875" max="5120" width="9.140625" style="11"/>
    <col min="5121" max="5121" width="4.140625" style="11" customWidth="1"/>
    <col min="5122" max="5122" width="8.7109375" style="11" customWidth="1"/>
    <col min="5123" max="5123" width="11.5703125" style="11" customWidth="1"/>
    <col min="5124" max="5124" width="37.7109375" style="11" customWidth="1"/>
    <col min="5125" max="5125" width="14" style="11" customWidth="1"/>
    <col min="5126" max="5126" width="16.28515625" style="11" customWidth="1"/>
    <col min="5127" max="5127" width="2.85546875" style="11" customWidth="1"/>
    <col min="5128" max="5128" width="13.7109375" style="11" customWidth="1"/>
    <col min="5129" max="5129" width="7.140625" style="11" customWidth="1"/>
    <col min="5130" max="5130" width="33.85546875" style="11" customWidth="1"/>
    <col min="5131" max="5376" width="9.140625" style="11"/>
    <col min="5377" max="5377" width="4.140625" style="11" customWidth="1"/>
    <col min="5378" max="5378" width="8.7109375" style="11" customWidth="1"/>
    <col min="5379" max="5379" width="11.5703125" style="11" customWidth="1"/>
    <col min="5380" max="5380" width="37.7109375" style="11" customWidth="1"/>
    <col min="5381" max="5381" width="14" style="11" customWidth="1"/>
    <col min="5382" max="5382" width="16.28515625" style="11" customWidth="1"/>
    <col min="5383" max="5383" width="2.85546875" style="11" customWidth="1"/>
    <col min="5384" max="5384" width="13.7109375" style="11" customWidth="1"/>
    <col min="5385" max="5385" width="7.140625" style="11" customWidth="1"/>
    <col min="5386" max="5386" width="33.85546875" style="11" customWidth="1"/>
    <col min="5387" max="5632" width="9.140625" style="11"/>
    <col min="5633" max="5633" width="4.140625" style="11" customWidth="1"/>
    <col min="5634" max="5634" width="8.7109375" style="11" customWidth="1"/>
    <col min="5635" max="5635" width="11.5703125" style="11" customWidth="1"/>
    <col min="5636" max="5636" width="37.7109375" style="11" customWidth="1"/>
    <col min="5637" max="5637" width="14" style="11" customWidth="1"/>
    <col min="5638" max="5638" width="16.28515625" style="11" customWidth="1"/>
    <col min="5639" max="5639" width="2.85546875" style="11" customWidth="1"/>
    <col min="5640" max="5640" width="13.7109375" style="11" customWidth="1"/>
    <col min="5641" max="5641" width="7.140625" style="11" customWidth="1"/>
    <col min="5642" max="5642" width="33.85546875" style="11" customWidth="1"/>
    <col min="5643" max="5888" width="9.140625" style="11"/>
    <col min="5889" max="5889" width="4.140625" style="11" customWidth="1"/>
    <col min="5890" max="5890" width="8.7109375" style="11" customWidth="1"/>
    <col min="5891" max="5891" width="11.5703125" style="11" customWidth="1"/>
    <col min="5892" max="5892" width="37.7109375" style="11" customWidth="1"/>
    <col min="5893" max="5893" width="14" style="11" customWidth="1"/>
    <col min="5894" max="5894" width="16.28515625" style="11" customWidth="1"/>
    <col min="5895" max="5895" width="2.85546875" style="11" customWidth="1"/>
    <col min="5896" max="5896" width="13.7109375" style="11" customWidth="1"/>
    <col min="5897" max="5897" width="7.140625" style="11" customWidth="1"/>
    <col min="5898" max="5898" width="33.85546875" style="11" customWidth="1"/>
    <col min="5899" max="6144" width="9.140625" style="11"/>
    <col min="6145" max="6145" width="4.140625" style="11" customWidth="1"/>
    <col min="6146" max="6146" width="8.7109375" style="11" customWidth="1"/>
    <col min="6147" max="6147" width="11.5703125" style="11" customWidth="1"/>
    <col min="6148" max="6148" width="37.7109375" style="11" customWidth="1"/>
    <col min="6149" max="6149" width="14" style="11" customWidth="1"/>
    <col min="6150" max="6150" width="16.28515625" style="11" customWidth="1"/>
    <col min="6151" max="6151" width="2.85546875" style="11" customWidth="1"/>
    <col min="6152" max="6152" width="13.7109375" style="11" customWidth="1"/>
    <col min="6153" max="6153" width="7.140625" style="11" customWidth="1"/>
    <col min="6154" max="6154" width="33.85546875" style="11" customWidth="1"/>
    <col min="6155" max="6400" width="9.140625" style="11"/>
    <col min="6401" max="6401" width="4.140625" style="11" customWidth="1"/>
    <col min="6402" max="6402" width="8.7109375" style="11" customWidth="1"/>
    <col min="6403" max="6403" width="11.5703125" style="11" customWidth="1"/>
    <col min="6404" max="6404" width="37.7109375" style="11" customWidth="1"/>
    <col min="6405" max="6405" width="14" style="11" customWidth="1"/>
    <col min="6406" max="6406" width="16.28515625" style="11" customWidth="1"/>
    <col min="6407" max="6407" width="2.85546875" style="11" customWidth="1"/>
    <col min="6408" max="6408" width="13.7109375" style="11" customWidth="1"/>
    <col min="6409" max="6409" width="7.140625" style="11" customWidth="1"/>
    <col min="6410" max="6410" width="33.85546875" style="11" customWidth="1"/>
    <col min="6411" max="6656" width="9.140625" style="11"/>
    <col min="6657" max="6657" width="4.140625" style="11" customWidth="1"/>
    <col min="6658" max="6658" width="8.7109375" style="11" customWidth="1"/>
    <col min="6659" max="6659" width="11.5703125" style="11" customWidth="1"/>
    <col min="6660" max="6660" width="37.7109375" style="11" customWidth="1"/>
    <col min="6661" max="6661" width="14" style="11" customWidth="1"/>
    <col min="6662" max="6662" width="16.28515625" style="11" customWidth="1"/>
    <col min="6663" max="6663" width="2.85546875" style="11" customWidth="1"/>
    <col min="6664" max="6664" width="13.7109375" style="11" customWidth="1"/>
    <col min="6665" max="6665" width="7.140625" style="11" customWidth="1"/>
    <col min="6666" max="6666" width="33.85546875" style="11" customWidth="1"/>
    <col min="6667" max="6912" width="9.140625" style="11"/>
    <col min="6913" max="6913" width="4.140625" style="11" customWidth="1"/>
    <col min="6914" max="6914" width="8.7109375" style="11" customWidth="1"/>
    <col min="6915" max="6915" width="11.5703125" style="11" customWidth="1"/>
    <col min="6916" max="6916" width="37.7109375" style="11" customWidth="1"/>
    <col min="6917" max="6917" width="14" style="11" customWidth="1"/>
    <col min="6918" max="6918" width="16.28515625" style="11" customWidth="1"/>
    <col min="6919" max="6919" width="2.85546875" style="11" customWidth="1"/>
    <col min="6920" max="6920" width="13.7109375" style="11" customWidth="1"/>
    <col min="6921" max="6921" width="7.140625" style="11" customWidth="1"/>
    <col min="6922" max="6922" width="33.85546875" style="11" customWidth="1"/>
    <col min="6923" max="7168" width="9.140625" style="11"/>
    <col min="7169" max="7169" width="4.140625" style="11" customWidth="1"/>
    <col min="7170" max="7170" width="8.7109375" style="11" customWidth="1"/>
    <col min="7171" max="7171" width="11.5703125" style="11" customWidth="1"/>
    <col min="7172" max="7172" width="37.7109375" style="11" customWidth="1"/>
    <col min="7173" max="7173" width="14" style="11" customWidth="1"/>
    <col min="7174" max="7174" width="16.28515625" style="11" customWidth="1"/>
    <col min="7175" max="7175" width="2.85546875" style="11" customWidth="1"/>
    <col min="7176" max="7176" width="13.7109375" style="11" customWidth="1"/>
    <col min="7177" max="7177" width="7.140625" style="11" customWidth="1"/>
    <col min="7178" max="7178" width="33.85546875" style="11" customWidth="1"/>
    <col min="7179" max="7424" width="9.140625" style="11"/>
    <col min="7425" max="7425" width="4.140625" style="11" customWidth="1"/>
    <col min="7426" max="7426" width="8.7109375" style="11" customWidth="1"/>
    <col min="7427" max="7427" width="11.5703125" style="11" customWidth="1"/>
    <col min="7428" max="7428" width="37.7109375" style="11" customWidth="1"/>
    <col min="7429" max="7429" width="14" style="11" customWidth="1"/>
    <col min="7430" max="7430" width="16.28515625" style="11" customWidth="1"/>
    <col min="7431" max="7431" width="2.85546875" style="11" customWidth="1"/>
    <col min="7432" max="7432" width="13.7109375" style="11" customWidth="1"/>
    <col min="7433" max="7433" width="7.140625" style="11" customWidth="1"/>
    <col min="7434" max="7434" width="33.85546875" style="11" customWidth="1"/>
    <col min="7435" max="7680" width="9.140625" style="11"/>
    <col min="7681" max="7681" width="4.140625" style="11" customWidth="1"/>
    <col min="7682" max="7682" width="8.7109375" style="11" customWidth="1"/>
    <col min="7683" max="7683" width="11.5703125" style="11" customWidth="1"/>
    <col min="7684" max="7684" width="37.7109375" style="11" customWidth="1"/>
    <col min="7685" max="7685" width="14" style="11" customWidth="1"/>
    <col min="7686" max="7686" width="16.28515625" style="11" customWidth="1"/>
    <col min="7687" max="7687" width="2.85546875" style="11" customWidth="1"/>
    <col min="7688" max="7688" width="13.7109375" style="11" customWidth="1"/>
    <col min="7689" max="7689" width="7.140625" style="11" customWidth="1"/>
    <col min="7690" max="7690" width="33.85546875" style="11" customWidth="1"/>
    <col min="7691" max="7936" width="9.140625" style="11"/>
    <col min="7937" max="7937" width="4.140625" style="11" customWidth="1"/>
    <col min="7938" max="7938" width="8.7109375" style="11" customWidth="1"/>
    <col min="7939" max="7939" width="11.5703125" style="11" customWidth="1"/>
    <col min="7940" max="7940" width="37.7109375" style="11" customWidth="1"/>
    <col min="7941" max="7941" width="14" style="11" customWidth="1"/>
    <col min="7942" max="7942" width="16.28515625" style="11" customWidth="1"/>
    <col min="7943" max="7943" width="2.85546875" style="11" customWidth="1"/>
    <col min="7944" max="7944" width="13.7109375" style="11" customWidth="1"/>
    <col min="7945" max="7945" width="7.140625" style="11" customWidth="1"/>
    <col min="7946" max="7946" width="33.85546875" style="11" customWidth="1"/>
    <col min="7947" max="8192" width="9.140625" style="11"/>
    <col min="8193" max="8193" width="4.140625" style="11" customWidth="1"/>
    <col min="8194" max="8194" width="8.7109375" style="11" customWidth="1"/>
    <col min="8195" max="8195" width="11.5703125" style="11" customWidth="1"/>
    <col min="8196" max="8196" width="37.7109375" style="11" customWidth="1"/>
    <col min="8197" max="8197" width="14" style="11" customWidth="1"/>
    <col min="8198" max="8198" width="16.28515625" style="11" customWidth="1"/>
    <col min="8199" max="8199" width="2.85546875" style="11" customWidth="1"/>
    <col min="8200" max="8200" width="13.7109375" style="11" customWidth="1"/>
    <col min="8201" max="8201" width="7.140625" style="11" customWidth="1"/>
    <col min="8202" max="8202" width="33.85546875" style="11" customWidth="1"/>
    <col min="8203" max="8448" width="9.140625" style="11"/>
    <col min="8449" max="8449" width="4.140625" style="11" customWidth="1"/>
    <col min="8450" max="8450" width="8.7109375" style="11" customWidth="1"/>
    <col min="8451" max="8451" width="11.5703125" style="11" customWidth="1"/>
    <col min="8452" max="8452" width="37.7109375" style="11" customWidth="1"/>
    <col min="8453" max="8453" width="14" style="11" customWidth="1"/>
    <col min="8454" max="8454" width="16.28515625" style="11" customWidth="1"/>
    <col min="8455" max="8455" width="2.85546875" style="11" customWidth="1"/>
    <col min="8456" max="8456" width="13.7109375" style="11" customWidth="1"/>
    <col min="8457" max="8457" width="7.140625" style="11" customWidth="1"/>
    <col min="8458" max="8458" width="33.85546875" style="11" customWidth="1"/>
    <col min="8459" max="8704" width="9.140625" style="11"/>
    <col min="8705" max="8705" width="4.140625" style="11" customWidth="1"/>
    <col min="8706" max="8706" width="8.7109375" style="11" customWidth="1"/>
    <col min="8707" max="8707" width="11.5703125" style="11" customWidth="1"/>
    <col min="8708" max="8708" width="37.7109375" style="11" customWidth="1"/>
    <col min="8709" max="8709" width="14" style="11" customWidth="1"/>
    <col min="8710" max="8710" width="16.28515625" style="11" customWidth="1"/>
    <col min="8711" max="8711" width="2.85546875" style="11" customWidth="1"/>
    <col min="8712" max="8712" width="13.7109375" style="11" customWidth="1"/>
    <col min="8713" max="8713" width="7.140625" style="11" customWidth="1"/>
    <col min="8714" max="8714" width="33.85546875" style="11" customWidth="1"/>
    <col min="8715" max="8960" width="9.140625" style="11"/>
    <col min="8961" max="8961" width="4.140625" style="11" customWidth="1"/>
    <col min="8962" max="8962" width="8.7109375" style="11" customWidth="1"/>
    <col min="8963" max="8963" width="11.5703125" style="11" customWidth="1"/>
    <col min="8964" max="8964" width="37.7109375" style="11" customWidth="1"/>
    <col min="8965" max="8965" width="14" style="11" customWidth="1"/>
    <col min="8966" max="8966" width="16.28515625" style="11" customWidth="1"/>
    <col min="8967" max="8967" width="2.85546875" style="11" customWidth="1"/>
    <col min="8968" max="8968" width="13.7109375" style="11" customWidth="1"/>
    <col min="8969" max="8969" width="7.140625" style="11" customWidth="1"/>
    <col min="8970" max="8970" width="33.85546875" style="11" customWidth="1"/>
    <col min="8971" max="9216" width="9.140625" style="11"/>
    <col min="9217" max="9217" width="4.140625" style="11" customWidth="1"/>
    <col min="9218" max="9218" width="8.7109375" style="11" customWidth="1"/>
    <col min="9219" max="9219" width="11.5703125" style="11" customWidth="1"/>
    <col min="9220" max="9220" width="37.7109375" style="11" customWidth="1"/>
    <col min="9221" max="9221" width="14" style="11" customWidth="1"/>
    <col min="9222" max="9222" width="16.28515625" style="11" customWidth="1"/>
    <col min="9223" max="9223" width="2.85546875" style="11" customWidth="1"/>
    <col min="9224" max="9224" width="13.7109375" style="11" customWidth="1"/>
    <col min="9225" max="9225" width="7.140625" style="11" customWidth="1"/>
    <col min="9226" max="9226" width="33.85546875" style="11" customWidth="1"/>
    <col min="9227" max="9472" width="9.140625" style="11"/>
    <col min="9473" max="9473" width="4.140625" style="11" customWidth="1"/>
    <col min="9474" max="9474" width="8.7109375" style="11" customWidth="1"/>
    <col min="9475" max="9475" width="11.5703125" style="11" customWidth="1"/>
    <col min="9476" max="9476" width="37.7109375" style="11" customWidth="1"/>
    <col min="9477" max="9477" width="14" style="11" customWidth="1"/>
    <col min="9478" max="9478" width="16.28515625" style="11" customWidth="1"/>
    <col min="9479" max="9479" width="2.85546875" style="11" customWidth="1"/>
    <col min="9480" max="9480" width="13.7109375" style="11" customWidth="1"/>
    <col min="9481" max="9481" width="7.140625" style="11" customWidth="1"/>
    <col min="9482" max="9482" width="33.85546875" style="11" customWidth="1"/>
    <col min="9483" max="9728" width="9.140625" style="11"/>
    <col min="9729" max="9729" width="4.140625" style="11" customWidth="1"/>
    <col min="9730" max="9730" width="8.7109375" style="11" customWidth="1"/>
    <col min="9731" max="9731" width="11.5703125" style="11" customWidth="1"/>
    <col min="9732" max="9732" width="37.7109375" style="11" customWidth="1"/>
    <col min="9733" max="9733" width="14" style="11" customWidth="1"/>
    <col min="9734" max="9734" width="16.28515625" style="11" customWidth="1"/>
    <col min="9735" max="9735" width="2.85546875" style="11" customWidth="1"/>
    <col min="9736" max="9736" width="13.7109375" style="11" customWidth="1"/>
    <col min="9737" max="9737" width="7.140625" style="11" customWidth="1"/>
    <col min="9738" max="9738" width="33.85546875" style="11" customWidth="1"/>
    <col min="9739" max="9984" width="9.140625" style="11"/>
    <col min="9985" max="9985" width="4.140625" style="11" customWidth="1"/>
    <col min="9986" max="9986" width="8.7109375" style="11" customWidth="1"/>
    <col min="9987" max="9987" width="11.5703125" style="11" customWidth="1"/>
    <col min="9988" max="9988" width="37.7109375" style="11" customWidth="1"/>
    <col min="9989" max="9989" width="14" style="11" customWidth="1"/>
    <col min="9990" max="9990" width="16.28515625" style="11" customWidth="1"/>
    <col min="9991" max="9991" width="2.85546875" style="11" customWidth="1"/>
    <col min="9992" max="9992" width="13.7109375" style="11" customWidth="1"/>
    <col min="9993" max="9993" width="7.140625" style="11" customWidth="1"/>
    <col min="9994" max="9994" width="33.85546875" style="11" customWidth="1"/>
    <col min="9995" max="10240" width="9.140625" style="11"/>
    <col min="10241" max="10241" width="4.140625" style="11" customWidth="1"/>
    <col min="10242" max="10242" width="8.7109375" style="11" customWidth="1"/>
    <col min="10243" max="10243" width="11.5703125" style="11" customWidth="1"/>
    <col min="10244" max="10244" width="37.7109375" style="11" customWidth="1"/>
    <col min="10245" max="10245" width="14" style="11" customWidth="1"/>
    <col min="10246" max="10246" width="16.28515625" style="11" customWidth="1"/>
    <col min="10247" max="10247" width="2.85546875" style="11" customWidth="1"/>
    <col min="10248" max="10248" width="13.7109375" style="11" customWidth="1"/>
    <col min="10249" max="10249" width="7.140625" style="11" customWidth="1"/>
    <col min="10250" max="10250" width="33.85546875" style="11" customWidth="1"/>
    <col min="10251" max="10496" width="9.140625" style="11"/>
    <col min="10497" max="10497" width="4.140625" style="11" customWidth="1"/>
    <col min="10498" max="10498" width="8.7109375" style="11" customWidth="1"/>
    <col min="10499" max="10499" width="11.5703125" style="11" customWidth="1"/>
    <col min="10500" max="10500" width="37.7109375" style="11" customWidth="1"/>
    <col min="10501" max="10501" width="14" style="11" customWidth="1"/>
    <col min="10502" max="10502" width="16.28515625" style="11" customWidth="1"/>
    <col min="10503" max="10503" width="2.85546875" style="11" customWidth="1"/>
    <col min="10504" max="10504" width="13.7109375" style="11" customWidth="1"/>
    <col min="10505" max="10505" width="7.140625" style="11" customWidth="1"/>
    <col min="10506" max="10506" width="33.85546875" style="11" customWidth="1"/>
    <col min="10507" max="10752" width="9.140625" style="11"/>
    <col min="10753" max="10753" width="4.140625" style="11" customWidth="1"/>
    <col min="10754" max="10754" width="8.7109375" style="11" customWidth="1"/>
    <col min="10755" max="10755" width="11.5703125" style="11" customWidth="1"/>
    <col min="10756" max="10756" width="37.7109375" style="11" customWidth="1"/>
    <col min="10757" max="10757" width="14" style="11" customWidth="1"/>
    <col min="10758" max="10758" width="16.28515625" style="11" customWidth="1"/>
    <col min="10759" max="10759" width="2.85546875" style="11" customWidth="1"/>
    <col min="10760" max="10760" width="13.7109375" style="11" customWidth="1"/>
    <col min="10761" max="10761" width="7.140625" style="11" customWidth="1"/>
    <col min="10762" max="10762" width="33.85546875" style="11" customWidth="1"/>
    <col min="10763" max="11008" width="9.140625" style="11"/>
    <col min="11009" max="11009" width="4.140625" style="11" customWidth="1"/>
    <col min="11010" max="11010" width="8.7109375" style="11" customWidth="1"/>
    <col min="11011" max="11011" width="11.5703125" style="11" customWidth="1"/>
    <col min="11012" max="11012" width="37.7109375" style="11" customWidth="1"/>
    <col min="11013" max="11013" width="14" style="11" customWidth="1"/>
    <col min="11014" max="11014" width="16.28515625" style="11" customWidth="1"/>
    <col min="11015" max="11015" width="2.85546875" style="11" customWidth="1"/>
    <col min="11016" max="11016" width="13.7109375" style="11" customWidth="1"/>
    <col min="11017" max="11017" width="7.140625" style="11" customWidth="1"/>
    <col min="11018" max="11018" width="33.85546875" style="11" customWidth="1"/>
    <col min="11019" max="11264" width="9.140625" style="11"/>
    <col min="11265" max="11265" width="4.140625" style="11" customWidth="1"/>
    <col min="11266" max="11266" width="8.7109375" style="11" customWidth="1"/>
    <col min="11267" max="11267" width="11.5703125" style="11" customWidth="1"/>
    <col min="11268" max="11268" width="37.7109375" style="11" customWidth="1"/>
    <col min="11269" max="11269" width="14" style="11" customWidth="1"/>
    <col min="11270" max="11270" width="16.28515625" style="11" customWidth="1"/>
    <col min="11271" max="11271" width="2.85546875" style="11" customWidth="1"/>
    <col min="11272" max="11272" width="13.7109375" style="11" customWidth="1"/>
    <col min="11273" max="11273" width="7.140625" style="11" customWidth="1"/>
    <col min="11274" max="11274" width="33.85546875" style="11" customWidth="1"/>
    <col min="11275" max="11520" width="9.140625" style="11"/>
    <col min="11521" max="11521" width="4.140625" style="11" customWidth="1"/>
    <col min="11522" max="11522" width="8.7109375" style="11" customWidth="1"/>
    <col min="11523" max="11523" width="11.5703125" style="11" customWidth="1"/>
    <col min="11524" max="11524" width="37.7109375" style="11" customWidth="1"/>
    <col min="11525" max="11525" width="14" style="11" customWidth="1"/>
    <col min="11526" max="11526" width="16.28515625" style="11" customWidth="1"/>
    <col min="11527" max="11527" width="2.85546875" style="11" customWidth="1"/>
    <col min="11528" max="11528" width="13.7109375" style="11" customWidth="1"/>
    <col min="11529" max="11529" width="7.140625" style="11" customWidth="1"/>
    <col min="11530" max="11530" width="33.85546875" style="11" customWidth="1"/>
    <col min="11531" max="11776" width="9.140625" style="11"/>
    <col min="11777" max="11777" width="4.140625" style="11" customWidth="1"/>
    <col min="11778" max="11778" width="8.7109375" style="11" customWidth="1"/>
    <col min="11779" max="11779" width="11.5703125" style="11" customWidth="1"/>
    <col min="11780" max="11780" width="37.7109375" style="11" customWidth="1"/>
    <col min="11781" max="11781" width="14" style="11" customWidth="1"/>
    <col min="11782" max="11782" width="16.28515625" style="11" customWidth="1"/>
    <col min="11783" max="11783" width="2.85546875" style="11" customWidth="1"/>
    <col min="11784" max="11784" width="13.7109375" style="11" customWidth="1"/>
    <col min="11785" max="11785" width="7.140625" style="11" customWidth="1"/>
    <col min="11786" max="11786" width="33.85546875" style="11" customWidth="1"/>
    <col min="11787" max="12032" width="9.140625" style="11"/>
    <col min="12033" max="12033" width="4.140625" style="11" customWidth="1"/>
    <col min="12034" max="12034" width="8.7109375" style="11" customWidth="1"/>
    <col min="12035" max="12035" width="11.5703125" style="11" customWidth="1"/>
    <col min="12036" max="12036" width="37.7109375" style="11" customWidth="1"/>
    <col min="12037" max="12037" width="14" style="11" customWidth="1"/>
    <col min="12038" max="12038" width="16.28515625" style="11" customWidth="1"/>
    <col min="12039" max="12039" width="2.85546875" style="11" customWidth="1"/>
    <col min="12040" max="12040" width="13.7109375" style="11" customWidth="1"/>
    <col min="12041" max="12041" width="7.140625" style="11" customWidth="1"/>
    <col min="12042" max="12042" width="33.85546875" style="11" customWidth="1"/>
    <col min="12043" max="12288" width="9.140625" style="11"/>
    <col min="12289" max="12289" width="4.140625" style="11" customWidth="1"/>
    <col min="12290" max="12290" width="8.7109375" style="11" customWidth="1"/>
    <col min="12291" max="12291" width="11.5703125" style="11" customWidth="1"/>
    <col min="12292" max="12292" width="37.7109375" style="11" customWidth="1"/>
    <col min="12293" max="12293" width="14" style="11" customWidth="1"/>
    <col min="12294" max="12294" width="16.28515625" style="11" customWidth="1"/>
    <col min="12295" max="12295" width="2.85546875" style="11" customWidth="1"/>
    <col min="12296" max="12296" width="13.7109375" style="11" customWidth="1"/>
    <col min="12297" max="12297" width="7.140625" style="11" customWidth="1"/>
    <col min="12298" max="12298" width="33.85546875" style="11" customWidth="1"/>
    <col min="12299" max="12544" width="9.140625" style="11"/>
    <col min="12545" max="12545" width="4.140625" style="11" customWidth="1"/>
    <col min="12546" max="12546" width="8.7109375" style="11" customWidth="1"/>
    <col min="12547" max="12547" width="11.5703125" style="11" customWidth="1"/>
    <col min="12548" max="12548" width="37.7109375" style="11" customWidth="1"/>
    <col min="12549" max="12549" width="14" style="11" customWidth="1"/>
    <col min="12550" max="12550" width="16.28515625" style="11" customWidth="1"/>
    <col min="12551" max="12551" width="2.85546875" style="11" customWidth="1"/>
    <col min="12552" max="12552" width="13.7109375" style="11" customWidth="1"/>
    <col min="12553" max="12553" width="7.140625" style="11" customWidth="1"/>
    <col min="12554" max="12554" width="33.85546875" style="11" customWidth="1"/>
    <col min="12555" max="12800" width="9.140625" style="11"/>
    <col min="12801" max="12801" width="4.140625" style="11" customWidth="1"/>
    <col min="12802" max="12802" width="8.7109375" style="11" customWidth="1"/>
    <col min="12803" max="12803" width="11.5703125" style="11" customWidth="1"/>
    <col min="12804" max="12804" width="37.7109375" style="11" customWidth="1"/>
    <col min="12805" max="12805" width="14" style="11" customWidth="1"/>
    <col min="12806" max="12806" width="16.28515625" style="11" customWidth="1"/>
    <col min="12807" max="12807" width="2.85546875" style="11" customWidth="1"/>
    <col min="12808" max="12808" width="13.7109375" style="11" customWidth="1"/>
    <col min="12809" max="12809" width="7.140625" style="11" customWidth="1"/>
    <col min="12810" max="12810" width="33.85546875" style="11" customWidth="1"/>
    <col min="12811" max="13056" width="9.140625" style="11"/>
    <col min="13057" max="13057" width="4.140625" style="11" customWidth="1"/>
    <col min="13058" max="13058" width="8.7109375" style="11" customWidth="1"/>
    <col min="13059" max="13059" width="11.5703125" style="11" customWidth="1"/>
    <col min="13060" max="13060" width="37.7109375" style="11" customWidth="1"/>
    <col min="13061" max="13061" width="14" style="11" customWidth="1"/>
    <col min="13062" max="13062" width="16.28515625" style="11" customWidth="1"/>
    <col min="13063" max="13063" width="2.85546875" style="11" customWidth="1"/>
    <col min="13064" max="13064" width="13.7109375" style="11" customWidth="1"/>
    <col min="13065" max="13065" width="7.140625" style="11" customWidth="1"/>
    <col min="13066" max="13066" width="33.85546875" style="11" customWidth="1"/>
    <col min="13067" max="13312" width="9.140625" style="11"/>
    <col min="13313" max="13313" width="4.140625" style="11" customWidth="1"/>
    <col min="13314" max="13314" width="8.7109375" style="11" customWidth="1"/>
    <col min="13315" max="13315" width="11.5703125" style="11" customWidth="1"/>
    <col min="13316" max="13316" width="37.7109375" style="11" customWidth="1"/>
    <col min="13317" max="13317" width="14" style="11" customWidth="1"/>
    <col min="13318" max="13318" width="16.28515625" style="11" customWidth="1"/>
    <col min="13319" max="13319" width="2.85546875" style="11" customWidth="1"/>
    <col min="13320" max="13320" width="13.7109375" style="11" customWidth="1"/>
    <col min="13321" max="13321" width="7.140625" style="11" customWidth="1"/>
    <col min="13322" max="13322" width="33.85546875" style="11" customWidth="1"/>
    <col min="13323" max="13568" width="9.140625" style="11"/>
    <col min="13569" max="13569" width="4.140625" style="11" customWidth="1"/>
    <col min="13570" max="13570" width="8.7109375" style="11" customWidth="1"/>
    <col min="13571" max="13571" width="11.5703125" style="11" customWidth="1"/>
    <col min="13572" max="13572" width="37.7109375" style="11" customWidth="1"/>
    <col min="13573" max="13573" width="14" style="11" customWidth="1"/>
    <col min="13574" max="13574" width="16.28515625" style="11" customWidth="1"/>
    <col min="13575" max="13575" width="2.85546875" style="11" customWidth="1"/>
    <col min="13576" max="13576" width="13.7109375" style="11" customWidth="1"/>
    <col min="13577" max="13577" width="7.140625" style="11" customWidth="1"/>
    <col min="13578" max="13578" width="33.85546875" style="11" customWidth="1"/>
    <col min="13579" max="13824" width="9.140625" style="11"/>
    <col min="13825" max="13825" width="4.140625" style="11" customWidth="1"/>
    <col min="13826" max="13826" width="8.7109375" style="11" customWidth="1"/>
    <col min="13827" max="13827" width="11.5703125" style="11" customWidth="1"/>
    <col min="13828" max="13828" width="37.7109375" style="11" customWidth="1"/>
    <col min="13829" max="13829" width="14" style="11" customWidth="1"/>
    <col min="13830" max="13830" width="16.28515625" style="11" customWidth="1"/>
    <col min="13831" max="13831" width="2.85546875" style="11" customWidth="1"/>
    <col min="13832" max="13832" width="13.7109375" style="11" customWidth="1"/>
    <col min="13833" max="13833" width="7.140625" style="11" customWidth="1"/>
    <col min="13834" max="13834" width="33.85546875" style="11" customWidth="1"/>
    <col min="13835" max="14080" width="9.140625" style="11"/>
    <col min="14081" max="14081" width="4.140625" style="11" customWidth="1"/>
    <col min="14082" max="14082" width="8.7109375" style="11" customWidth="1"/>
    <col min="14083" max="14083" width="11.5703125" style="11" customWidth="1"/>
    <col min="14084" max="14084" width="37.7109375" style="11" customWidth="1"/>
    <col min="14085" max="14085" width="14" style="11" customWidth="1"/>
    <col min="14086" max="14086" width="16.28515625" style="11" customWidth="1"/>
    <col min="14087" max="14087" width="2.85546875" style="11" customWidth="1"/>
    <col min="14088" max="14088" width="13.7109375" style="11" customWidth="1"/>
    <col min="14089" max="14089" width="7.140625" style="11" customWidth="1"/>
    <col min="14090" max="14090" width="33.85546875" style="11" customWidth="1"/>
    <col min="14091" max="14336" width="9.140625" style="11"/>
    <col min="14337" max="14337" width="4.140625" style="11" customWidth="1"/>
    <col min="14338" max="14338" width="8.7109375" style="11" customWidth="1"/>
    <col min="14339" max="14339" width="11.5703125" style="11" customWidth="1"/>
    <col min="14340" max="14340" width="37.7109375" style="11" customWidth="1"/>
    <col min="14341" max="14341" width="14" style="11" customWidth="1"/>
    <col min="14342" max="14342" width="16.28515625" style="11" customWidth="1"/>
    <col min="14343" max="14343" width="2.85546875" style="11" customWidth="1"/>
    <col min="14344" max="14344" width="13.7109375" style="11" customWidth="1"/>
    <col min="14345" max="14345" width="7.140625" style="11" customWidth="1"/>
    <col min="14346" max="14346" width="33.85546875" style="11" customWidth="1"/>
    <col min="14347" max="14592" width="9.140625" style="11"/>
    <col min="14593" max="14593" width="4.140625" style="11" customWidth="1"/>
    <col min="14594" max="14594" width="8.7109375" style="11" customWidth="1"/>
    <col min="14595" max="14595" width="11.5703125" style="11" customWidth="1"/>
    <col min="14596" max="14596" width="37.7109375" style="11" customWidth="1"/>
    <col min="14597" max="14597" width="14" style="11" customWidth="1"/>
    <col min="14598" max="14598" width="16.28515625" style="11" customWidth="1"/>
    <col min="14599" max="14599" width="2.85546875" style="11" customWidth="1"/>
    <col min="14600" max="14600" width="13.7109375" style="11" customWidth="1"/>
    <col min="14601" max="14601" width="7.140625" style="11" customWidth="1"/>
    <col min="14602" max="14602" width="33.85546875" style="11" customWidth="1"/>
    <col min="14603" max="14848" width="9.140625" style="11"/>
    <col min="14849" max="14849" width="4.140625" style="11" customWidth="1"/>
    <col min="14850" max="14850" width="8.7109375" style="11" customWidth="1"/>
    <col min="14851" max="14851" width="11.5703125" style="11" customWidth="1"/>
    <col min="14852" max="14852" width="37.7109375" style="11" customWidth="1"/>
    <col min="14853" max="14853" width="14" style="11" customWidth="1"/>
    <col min="14854" max="14854" width="16.28515625" style="11" customWidth="1"/>
    <col min="14855" max="14855" width="2.85546875" style="11" customWidth="1"/>
    <col min="14856" max="14856" width="13.7109375" style="11" customWidth="1"/>
    <col min="14857" max="14857" width="7.140625" style="11" customWidth="1"/>
    <col min="14858" max="14858" width="33.85546875" style="11" customWidth="1"/>
    <col min="14859" max="15104" width="9.140625" style="11"/>
    <col min="15105" max="15105" width="4.140625" style="11" customWidth="1"/>
    <col min="15106" max="15106" width="8.7109375" style="11" customWidth="1"/>
    <col min="15107" max="15107" width="11.5703125" style="11" customWidth="1"/>
    <col min="15108" max="15108" width="37.7109375" style="11" customWidth="1"/>
    <col min="15109" max="15109" width="14" style="11" customWidth="1"/>
    <col min="15110" max="15110" width="16.28515625" style="11" customWidth="1"/>
    <col min="15111" max="15111" width="2.85546875" style="11" customWidth="1"/>
    <col min="15112" max="15112" width="13.7109375" style="11" customWidth="1"/>
    <col min="15113" max="15113" width="7.140625" style="11" customWidth="1"/>
    <col min="15114" max="15114" width="33.85546875" style="11" customWidth="1"/>
    <col min="15115" max="15360" width="9.140625" style="11"/>
    <col min="15361" max="15361" width="4.140625" style="11" customWidth="1"/>
    <col min="15362" max="15362" width="8.7109375" style="11" customWidth="1"/>
    <col min="15363" max="15363" width="11.5703125" style="11" customWidth="1"/>
    <col min="15364" max="15364" width="37.7109375" style="11" customWidth="1"/>
    <col min="15365" max="15365" width="14" style="11" customWidth="1"/>
    <col min="15366" max="15366" width="16.28515625" style="11" customWidth="1"/>
    <col min="15367" max="15367" width="2.85546875" style="11" customWidth="1"/>
    <col min="15368" max="15368" width="13.7109375" style="11" customWidth="1"/>
    <col min="15369" max="15369" width="7.140625" style="11" customWidth="1"/>
    <col min="15370" max="15370" width="33.85546875" style="11" customWidth="1"/>
    <col min="15371" max="15616" width="9.140625" style="11"/>
    <col min="15617" max="15617" width="4.140625" style="11" customWidth="1"/>
    <col min="15618" max="15618" width="8.7109375" style="11" customWidth="1"/>
    <col min="15619" max="15619" width="11.5703125" style="11" customWidth="1"/>
    <col min="15620" max="15620" width="37.7109375" style="11" customWidth="1"/>
    <col min="15621" max="15621" width="14" style="11" customWidth="1"/>
    <col min="15622" max="15622" width="16.28515625" style="11" customWidth="1"/>
    <col min="15623" max="15623" width="2.85546875" style="11" customWidth="1"/>
    <col min="15624" max="15624" width="13.7109375" style="11" customWidth="1"/>
    <col min="15625" max="15625" width="7.140625" style="11" customWidth="1"/>
    <col min="15626" max="15626" width="33.85546875" style="11" customWidth="1"/>
    <col min="15627" max="15872" width="9.140625" style="11"/>
    <col min="15873" max="15873" width="4.140625" style="11" customWidth="1"/>
    <col min="15874" max="15874" width="8.7109375" style="11" customWidth="1"/>
    <col min="15875" max="15875" width="11.5703125" style="11" customWidth="1"/>
    <col min="15876" max="15876" width="37.7109375" style="11" customWidth="1"/>
    <col min="15877" max="15877" width="14" style="11" customWidth="1"/>
    <col min="15878" max="15878" width="16.28515625" style="11" customWidth="1"/>
    <col min="15879" max="15879" width="2.85546875" style="11" customWidth="1"/>
    <col min="15880" max="15880" width="13.7109375" style="11" customWidth="1"/>
    <col min="15881" max="15881" width="7.140625" style="11" customWidth="1"/>
    <col min="15882" max="15882" width="33.85546875" style="11" customWidth="1"/>
    <col min="15883" max="16128" width="9.140625" style="11"/>
    <col min="16129" max="16129" width="4.140625" style="11" customWidth="1"/>
    <col min="16130" max="16130" width="8.7109375" style="11" customWidth="1"/>
    <col min="16131" max="16131" width="11.5703125" style="11" customWidth="1"/>
    <col min="16132" max="16132" width="37.7109375" style="11" customWidth="1"/>
    <col min="16133" max="16133" width="14" style="11" customWidth="1"/>
    <col min="16134" max="16134" width="16.28515625" style="11" customWidth="1"/>
    <col min="16135" max="16135" width="2.85546875" style="11" customWidth="1"/>
    <col min="16136" max="16136" width="13.7109375" style="11" customWidth="1"/>
    <col min="16137" max="16137" width="7.140625" style="11" customWidth="1"/>
    <col min="16138" max="16138" width="33.85546875" style="11" customWidth="1"/>
    <col min="16139" max="16384" width="9.140625" style="11"/>
  </cols>
  <sheetData>
    <row r="1" spans="2:10" ht="79.150000000000006" customHeight="1" x14ac:dyDescent="0.2"/>
    <row r="2" spans="2:10" x14ac:dyDescent="0.2">
      <c r="B2" s="128" t="s">
        <v>7</v>
      </c>
    </row>
    <row r="3" spans="2:10" ht="13.5" thickBot="1" x14ac:dyDescent="0.25"/>
    <row r="4" spans="2:10" ht="33.950000000000003" customHeight="1" thickBot="1" x14ac:dyDescent="0.25">
      <c r="B4" s="487" t="s">
        <v>486</v>
      </c>
      <c r="C4" s="488"/>
      <c r="D4" s="488"/>
      <c r="E4" s="488"/>
      <c r="F4" s="488"/>
      <c r="G4" s="488"/>
      <c r="H4" s="488"/>
      <c r="I4" s="488"/>
      <c r="J4" s="489"/>
    </row>
    <row r="5" spans="2:10" ht="32.450000000000003" customHeight="1" x14ac:dyDescent="0.2">
      <c r="B5" s="490" t="s">
        <v>488</v>
      </c>
      <c r="C5" s="490"/>
      <c r="D5" s="490"/>
      <c r="E5" s="490"/>
      <c r="F5" s="490"/>
      <c r="G5" s="490"/>
      <c r="H5" s="490"/>
      <c r="I5" s="490"/>
      <c r="J5" s="490"/>
    </row>
    <row r="7" spans="2:10" ht="18" customHeight="1" x14ac:dyDescent="0.2">
      <c r="B7" s="129"/>
      <c r="C7" s="130"/>
      <c r="D7" s="130"/>
    </row>
    <row r="8" spans="2:10" ht="18" customHeight="1" thickBot="1" x14ac:dyDescent="0.25"/>
    <row r="9" spans="2:10" x14ac:dyDescent="0.2">
      <c r="B9" s="131"/>
      <c r="C9" s="132"/>
      <c r="D9" s="133" t="s">
        <v>8</v>
      </c>
      <c r="E9" s="134"/>
      <c r="F9" s="134"/>
      <c r="G9" s="134"/>
      <c r="H9" s="135"/>
      <c r="I9" s="135"/>
      <c r="J9" s="136"/>
    </row>
    <row r="10" spans="2:10" x14ac:dyDescent="0.2">
      <c r="B10" s="137"/>
      <c r="C10" s="138"/>
      <c r="D10" s="139" t="s">
        <v>168</v>
      </c>
      <c r="E10" s="139"/>
      <c r="F10" s="139"/>
      <c r="G10" s="139"/>
      <c r="H10" s="140"/>
      <c r="I10" s="140"/>
      <c r="J10" s="141">
        <f>VYTÁPĚNÍ!I114</f>
        <v>0</v>
      </c>
    </row>
    <row r="11" spans="2:10" x14ac:dyDescent="0.2">
      <c r="B11" s="137"/>
      <c r="C11" s="138"/>
      <c r="D11" s="139" t="s">
        <v>80</v>
      </c>
      <c r="E11" s="139"/>
      <c r="F11" s="139"/>
      <c r="G11" s="139"/>
      <c r="H11" s="140"/>
      <c r="I11" s="140"/>
      <c r="J11" s="141">
        <f>'VNITŘNÍ PLYNOVOD'!I13</f>
        <v>0</v>
      </c>
    </row>
    <row r="12" spans="2:10" x14ac:dyDescent="0.2">
      <c r="B12" s="282"/>
      <c r="C12" s="283"/>
      <c r="D12" s="284" t="str">
        <f>'VNITŘNÍ VODOVOD'!D3</f>
        <v>VNITŘNÍ VODOVOD</v>
      </c>
      <c r="E12" s="284"/>
      <c r="F12" s="284"/>
      <c r="G12" s="284"/>
      <c r="H12" s="285"/>
      <c r="I12" s="285"/>
      <c r="J12" s="286">
        <f>'VNITŘNÍ VODOVOD'!I13</f>
        <v>0</v>
      </c>
    </row>
    <row r="13" spans="2:10" ht="13.5" thickBot="1" x14ac:dyDescent="0.25">
      <c r="B13" s="293"/>
      <c r="C13" s="294"/>
      <c r="D13" s="295" t="str">
        <f>MaR!D5</f>
        <v>ZAŘÍZENÍ PRO MĚŘENÍ A REGULACI</v>
      </c>
      <c r="E13" s="295"/>
      <c r="F13" s="295"/>
      <c r="G13" s="295"/>
      <c r="H13" s="296"/>
      <c r="I13" s="296"/>
      <c r="J13" s="297">
        <f>MaR!H103</f>
        <v>0</v>
      </c>
    </row>
    <row r="14" spans="2:10" ht="13.5" thickBot="1" x14ac:dyDescent="0.25">
      <c r="B14" s="287"/>
      <c r="C14" s="288"/>
      <c r="D14" s="289" t="s">
        <v>14</v>
      </c>
      <c r="E14" s="289"/>
      <c r="F14" s="289"/>
      <c r="G14" s="289"/>
      <c r="H14" s="290" t="s">
        <v>2</v>
      </c>
      <c r="I14" s="291"/>
      <c r="J14" s="292">
        <f>SUM(J10:J11)</f>
        <v>0</v>
      </c>
    </row>
    <row r="15" spans="2:10" ht="18" customHeight="1" x14ac:dyDescent="0.2"/>
    <row r="16" spans="2:10" ht="18" customHeight="1" x14ac:dyDescent="0.2"/>
    <row r="17" ht="18" customHeight="1" x14ac:dyDescent="0.2"/>
    <row r="18" ht="18" customHeight="1" x14ac:dyDescent="0.2"/>
    <row r="19" ht="20.25" customHeight="1" x14ac:dyDescent="0.2"/>
    <row r="20" ht="20.25" customHeight="1" x14ac:dyDescent="0.2"/>
    <row r="21" ht="20.25" customHeight="1" x14ac:dyDescent="0.2"/>
    <row r="22" ht="20.25" customHeight="1" x14ac:dyDescent="0.2"/>
    <row r="23" ht="20.25" customHeight="1" x14ac:dyDescent="0.2"/>
    <row r="24" ht="20.25" customHeight="1" x14ac:dyDescent="0.2"/>
    <row r="25" ht="20.25" customHeight="1" x14ac:dyDescent="0.2"/>
    <row r="26" ht="22.5" customHeight="1" x14ac:dyDescent="0.2"/>
  </sheetData>
  <mergeCells count="2">
    <mergeCell ref="B4:J4"/>
    <mergeCell ref="B5:J5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H9" sqref="H9"/>
    </sheetView>
  </sheetViews>
  <sheetFormatPr defaultRowHeight="15" x14ac:dyDescent="0.25"/>
  <cols>
    <col min="1" max="1" width="10.140625" style="177" bestFit="1" customWidth="1"/>
    <col min="2" max="3" width="9.140625" style="177"/>
    <col min="4" max="4" width="54" style="177" customWidth="1"/>
    <col min="5" max="8" width="9.140625" style="177"/>
    <col min="9" max="9" width="12.85546875" style="177" bestFit="1" customWidth="1"/>
    <col min="10" max="16384" width="9.140625" style="177"/>
  </cols>
  <sheetData>
    <row r="1" spans="1:9" x14ac:dyDescent="0.25">
      <c r="A1" s="171" t="s">
        <v>89</v>
      </c>
      <c r="B1" s="172"/>
      <c r="C1" s="173"/>
      <c r="D1" s="174" t="s">
        <v>16</v>
      </c>
      <c r="E1" s="175" t="s">
        <v>17</v>
      </c>
      <c r="F1" s="175" t="s">
        <v>18</v>
      </c>
      <c r="G1" s="175" t="s">
        <v>19</v>
      </c>
      <c r="H1" s="175" t="s">
        <v>20</v>
      </c>
      <c r="I1" s="176" t="s">
        <v>21</v>
      </c>
    </row>
    <row r="2" spans="1:9" x14ac:dyDescent="0.25">
      <c r="A2" s="178">
        <v>1</v>
      </c>
      <c r="B2" s="179"/>
      <c r="C2" s="180"/>
      <c r="D2" s="181" t="s">
        <v>261</v>
      </c>
      <c r="E2" s="179"/>
      <c r="F2" s="182"/>
      <c r="G2" s="182"/>
      <c r="H2" s="183"/>
      <c r="I2" s="184"/>
    </row>
    <row r="3" spans="1:9" x14ac:dyDescent="0.25">
      <c r="A3" s="280">
        <v>2</v>
      </c>
      <c r="B3" s="179"/>
      <c r="C3" s="180"/>
      <c r="D3" s="181" t="s">
        <v>80</v>
      </c>
      <c r="E3" s="179"/>
      <c r="F3" s="182"/>
      <c r="G3" s="182"/>
      <c r="H3" s="183"/>
      <c r="I3" s="184"/>
    </row>
    <row r="4" spans="1:9" ht="25.5" x14ac:dyDescent="0.25">
      <c r="A4" s="280">
        <v>3</v>
      </c>
      <c r="B4" s="24">
        <v>723</v>
      </c>
      <c r="C4" s="24" t="s">
        <v>262</v>
      </c>
      <c r="D4" s="125" t="s">
        <v>263</v>
      </c>
      <c r="E4" s="24" t="s">
        <v>23</v>
      </c>
      <c r="F4" s="182" t="s">
        <v>265</v>
      </c>
      <c r="G4" s="182" t="s">
        <v>264</v>
      </c>
      <c r="H4" s="185">
        <v>0</v>
      </c>
      <c r="I4" s="186">
        <f>H4*F4</f>
        <v>0</v>
      </c>
    </row>
    <row r="5" spans="1:9" x14ac:dyDescent="0.25">
      <c r="A5" s="280">
        <v>4</v>
      </c>
      <c r="B5" s="24">
        <v>723</v>
      </c>
      <c r="C5" s="24" t="s">
        <v>266</v>
      </c>
      <c r="D5" s="125" t="s">
        <v>267</v>
      </c>
      <c r="E5" s="24" t="s">
        <v>27</v>
      </c>
      <c r="F5" s="182" t="s">
        <v>44</v>
      </c>
      <c r="G5" s="182" t="s">
        <v>44</v>
      </c>
      <c r="H5" s="185">
        <v>0</v>
      </c>
      <c r="I5" s="186">
        <f>H5*F5</f>
        <v>0</v>
      </c>
    </row>
    <row r="6" spans="1:9" x14ac:dyDescent="0.25">
      <c r="A6" s="280">
        <v>5</v>
      </c>
      <c r="B6" s="24">
        <v>723</v>
      </c>
      <c r="C6" s="24" t="s">
        <v>268</v>
      </c>
      <c r="D6" s="125" t="s">
        <v>269</v>
      </c>
      <c r="E6" s="24" t="s">
        <v>27</v>
      </c>
      <c r="F6" s="182" t="s">
        <v>47</v>
      </c>
      <c r="G6" s="182" t="s">
        <v>47</v>
      </c>
      <c r="H6" s="185">
        <v>0</v>
      </c>
      <c r="I6" s="186">
        <f>H6*F6</f>
        <v>0</v>
      </c>
    </row>
    <row r="7" spans="1:9" ht="25.5" x14ac:dyDescent="0.25">
      <c r="A7" s="280">
        <v>6</v>
      </c>
      <c r="B7" s="24">
        <v>998</v>
      </c>
      <c r="C7" s="24" t="s">
        <v>86</v>
      </c>
      <c r="D7" s="125" t="s">
        <v>87</v>
      </c>
      <c r="E7" s="24" t="s">
        <v>63</v>
      </c>
      <c r="F7" s="182" t="s">
        <v>167</v>
      </c>
      <c r="G7" s="182" t="s">
        <v>167</v>
      </c>
      <c r="H7" s="185">
        <v>0</v>
      </c>
      <c r="I7" s="186">
        <f t="shared" ref="I7" si="0">H7*G7</f>
        <v>0</v>
      </c>
    </row>
    <row r="8" spans="1:9" ht="38.25" x14ac:dyDescent="0.25">
      <c r="A8" s="280">
        <v>7</v>
      </c>
      <c r="B8" s="24">
        <v>998</v>
      </c>
      <c r="C8" s="24" t="s">
        <v>82</v>
      </c>
      <c r="D8" s="125" t="s">
        <v>83</v>
      </c>
      <c r="E8" s="24" t="s">
        <v>48</v>
      </c>
      <c r="F8" s="182" t="s">
        <v>84</v>
      </c>
      <c r="G8" s="182" t="s">
        <v>84</v>
      </c>
      <c r="H8" s="185">
        <v>0</v>
      </c>
      <c r="I8" s="186">
        <f>H8*G8/100</f>
        <v>0</v>
      </c>
    </row>
    <row r="9" spans="1:9" x14ac:dyDescent="0.25">
      <c r="A9" s="280">
        <v>8</v>
      </c>
      <c r="B9" s="24"/>
      <c r="C9" s="187"/>
      <c r="D9" s="181" t="s">
        <v>85</v>
      </c>
      <c r="E9" s="179"/>
      <c r="F9" s="188"/>
      <c r="G9" s="188"/>
      <c r="H9" s="189"/>
      <c r="I9" s="190">
        <f>SUM(I4:I8)</f>
        <v>0</v>
      </c>
    </row>
    <row r="10" spans="1:9" x14ac:dyDescent="0.25">
      <c r="A10" s="280">
        <v>9</v>
      </c>
      <c r="B10" s="23"/>
      <c r="C10" s="24"/>
      <c r="D10" s="30"/>
      <c r="E10" s="26"/>
      <c r="F10" s="27"/>
      <c r="G10" s="27"/>
      <c r="H10" s="28"/>
      <c r="I10" s="29"/>
    </row>
    <row r="11" spans="1:9" x14ac:dyDescent="0.25">
      <c r="A11" s="280">
        <v>10</v>
      </c>
      <c r="B11" s="24"/>
      <c r="C11" s="24"/>
      <c r="D11" s="193" t="s">
        <v>36</v>
      </c>
      <c r="E11" s="187"/>
      <c r="F11" s="24"/>
      <c r="G11" s="24"/>
      <c r="H11" s="194"/>
      <c r="I11" s="191"/>
    </row>
    <row r="12" spans="1:9" x14ac:dyDescent="0.25">
      <c r="A12" s="280">
        <v>11</v>
      </c>
      <c r="B12" s="24">
        <v>723</v>
      </c>
      <c r="C12" s="24"/>
      <c r="D12" s="192" t="s">
        <v>80</v>
      </c>
      <c r="E12" s="187"/>
      <c r="F12" s="24"/>
      <c r="G12" s="24"/>
      <c r="H12" s="194"/>
      <c r="I12" s="191">
        <f>I9</f>
        <v>0</v>
      </c>
    </row>
    <row r="13" spans="1:9" ht="26.25" thickBot="1" x14ac:dyDescent="0.3">
      <c r="A13" s="280">
        <v>12</v>
      </c>
      <c r="B13" s="195"/>
      <c r="C13" s="196"/>
      <c r="D13" s="197" t="s">
        <v>270</v>
      </c>
      <c r="E13" s="198"/>
      <c r="F13" s="199"/>
      <c r="G13" s="199"/>
      <c r="H13" s="200"/>
      <c r="I13" s="201">
        <f>SUM(I12:I12)</f>
        <v>0</v>
      </c>
    </row>
  </sheetData>
  <protectedRanges>
    <protectedRange sqref="H1:H13" name="jednotková cena_1_1"/>
  </protectedRanges>
  <pageMargins left="0.70866141732283472" right="0.51" top="0.78740157480314965" bottom="0.78740157480314965" header="0.31496062992125984" footer="0.31496062992125984"/>
  <pageSetup paperSize="9" orientation="landscape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D19" sqref="D19"/>
    </sheetView>
  </sheetViews>
  <sheetFormatPr defaultRowHeight="15" x14ac:dyDescent="0.25"/>
  <cols>
    <col min="2" max="2" width="5.7109375" customWidth="1"/>
    <col min="4" max="4" width="39.28515625" style="85" customWidth="1"/>
    <col min="7" max="7" width="10.5703125" customWidth="1"/>
    <col min="8" max="8" width="10.5703125" bestFit="1" customWidth="1"/>
    <col min="9" max="9" width="12.85546875" bestFit="1" customWidth="1"/>
  </cols>
  <sheetData>
    <row r="1" spans="1:9" ht="25.5" x14ac:dyDescent="0.25">
      <c r="A1" s="69" t="s">
        <v>89</v>
      </c>
      <c r="B1" s="70"/>
      <c r="C1" s="71"/>
      <c r="D1" s="65" t="s">
        <v>16</v>
      </c>
      <c r="E1" s="34" t="s">
        <v>17</v>
      </c>
      <c r="F1" s="34" t="s">
        <v>18</v>
      </c>
      <c r="G1" s="34" t="s">
        <v>19</v>
      </c>
      <c r="H1" s="34" t="s">
        <v>20</v>
      </c>
      <c r="I1" s="35" t="s">
        <v>21</v>
      </c>
    </row>
    <row r="2" spans="1:9" x14ac:dyDescent="0.25">
      <c r="A2" s="72"/>
      <c r="B2" s="36"/>
      <c r="C2" s="36"/>
      <c r="D2" s="19" t="s">
        <v>79</v>
      </c>
      <c r="E2" s="36"/>
      <c r="F2" s="37"/>
      <c r="G2" s="37"/>
      <c r="H2" s="37"/>
      <c r="I2" s="73"/>
    </row>
    <row r="3" spans="1:9" s="112" customFormat="1" x14ac:dyDescent="0.25">
      <c r="A3" s="76"/>
      <c r="B3" s="109"/>
      <c r="C3" s="109"/>
      <c r="D3" s="124" t="s">
        <v>130</v>
      </c>
      <c r="E3" s="119"/>
      <c r="F3" s="119"/>
      <c r="G3" s="37"/>
      <c r="H3" s="37"/>
      <c r="I3" s="73"/>
    </row>
    <row r="4" spans="1:9" s="112" customFormat="1" ht="24.75" x14ac:dyDescent="0.25">
      <c r="A4" s="76">
        <v>1</v>
      </c>
      <c r="B4" s="109"/>
      <c r="C4" s="109"/>
      <c r="D4" s="113" t="s">
        <v>131</v>
      </c>
      <c r="E4" s="114" t="s">
        <v>132</v>
      </c>
      <c r="F4" s="115">
        <v>1.44</v>
      </c>
      <c r="G4" s="110"/>
      <c r="H4" s="110"/>
      <c r="I4" s="111"/>
    </row>
    <row r="5" spans="1:9" s="112" customFormat="1" ht="24.75" x14ac:dyDescent="0.25">
      <c r="A5" s="76">
        <v>2</v>
      </c>
      <c r="B5" s="109"/>
      <c r="C5" s="109"/>
      <c r="D5" s="113" t="s">
        <v>133</v>
      </c>
      <c r="E5" s="114" t="s">
        <v>132</v>
      </c>
      <c r="F5" s="115">
        <v>1.44</v>
      </c>
      <c r="G5" s="110"/>
      <c r="H5" s="110"/>
      <c r="I5" s="111"/>
    </row>
    <row r="6" spans="1:9" s="112" customFormat="1" x14ac:dyDescent="0.25">
      <c r="A6" s="76">
        <v>3</v>
      </c>
      <c r="B6" s="109"/>
      <c r="C6" s="109"/>
      <c r="D6" s="113" t="s">
        <v>134</v>
      </c>
      <c r="E6" s="114" t="s">
        <v>132</v>
      </c>
      <c r="F6" s="115">
        <v>1.44</v>
      </c>
      <c r="G6" s="110"/>
      <c r="H6" s="110"/>
      <c r="I6" s="111"/>
    </row>
    <row r="7" spans="1:9" s="112" customFormat="1" ht="24" x14ac:dyDescent="0.25">
      <c r="A7" s="76">
        <v>4</v>
      </c>
      <c r="B7" s="109"/>
      <c r="C7" s="109"/>
      <c r="D7" s="116" t="s">
        <v>135</v>
      </c>
      <c r="E7" s="117" t="s">
        <v>132</v>
      </c>
      <c r="F7" s="118">
        <v>0.36</v>
      </c>
      <c r="G7" s="110"/>
      <c r="H7" s="110"/>
      <c r="I7" s="111"/>
    </row>
    <row r="8" spans="1:9" s="112" customFormat="1" ht="24.75" x14ac:dyDescent="0.25">
      <c r="A8" s="76">
        <v>5</v>
      </c>
      <c r="B8" s="109"/>
      <c r="C8" s="109"/>
      <c r="D8" s="113" t="s">
        <v>136</v>
      </c>
      <c r="E8" s="114" t="s">
        <v>132</v>
      </c>
      <c r="F8" s="115">
        <v>0.36</v>
      </c>
      <c r="G8" s="110"/>
      <c r="H8" s="110"/>
      <c r="I8" s="111"/>
    </row>
    <row r="9" spans="1:9" s="112" customFormat="1" x14ac:dyDescent="0.25">
      <c r="A9" s="76"/>
      <c r="B9" s="109"/>
      <c r="C9" s="109"/>
      <c r="D9" s="123" t="s">
        <v>137</v>
      </c>
      <c r="E9" s="120"/>
      <c r="F9" s="121"/>
      <c r="G9" s="37"/>
      <c r="H9" s="37"/>
      <c r="I9" s="73"/>
    </row>
    <row r="10" spans="1:9" s="112" customFormat="1" x14ac:dyDescent="0.25">
      <c r="A10" s="76"/>
      <c r="B10" s="109"/>
      <c r="C10" s="109"/>
      <c r="D10" s="19" t="s">
        <v>138</v>
      </c>
      <c r="E10" s="36"/>
      <c r="F10" s="37"/>
      <c r="G10" s="37"/>
      <c r="H10" s="37"/>
      <c r="I10" s="73"/>
    </row>
    <row r="11" spans="1:9" s="112" customFormat="1" x14ac:dyDescent="0.25">
      <c r="A11" s="76">
        <v>6</v>
      </c>
      <c r="B11" s="48">
        <v>721</v>
      </c>
      <c r="C11" s="48" t="s">
        <v>145</v>
      </c>
      <c r="D11" s="108" t="s">
        <v>147</v>
      </c>
      <c r="E11" s="107" t="s">
        <v>23</v>
      </c>
      <c r="F11" s="122">
        <v>6</v>
      </c>
      <c r="G11" s="110"/>
      <c r="H11" s="110" t="s">
        <v>160</v>
      </c>
      <c r="I11" s="111"/>
    </row>
    <row r="12" spans="1:9" s="112" customFormat="1" x14ac:dyDescent="0.25">
      <c r="A12" s="76">
        <v>7</v>
      </c>
      <c r="B12" s="48">
        <v>721</v>
      </c>
      <c r="C12" s="48" t="s">
        <v>146</v>
      </c>
      <c r="D12" s="125" t="s">
        <v>148</v>
      </c>
      <c r="E12" s="48" t="s">
        <v>23</v>
      </c>
      <c r="F12" s="126" t="s">
        <v>139</v>
      </c>
      <c r="G12" s="110"/>
      <c r="H12" s="110" t="s">
        <v>161</v>
      </c>
      <c r="I12" s="111"/>
    </row>
    <row r="13" spans="1:9" s="112" customFormat="1" ht="25.5" x14ac:dyDescent="0.25">
      <c r="A13" s="76">
        <v>8</v>
      </c>
      <c r="B13" s="48">
        <v>721</v>
      </c>
      <c r="C13" s="48" t="s">
        <v>149</v>
      </c>
      <c r="D13" s="125" t="s">
        <v>144</v>
      </c>
      <c r="E13" s="48" t="s">
        <v>27</v>
      </c>
      <c r="F13" s="126" t="s">
        <v>47</v>
      </c>
      <c r="G13" s="110"/>
      <c r="H13" s="110" t="s">
        <v>143</v>
      </c>
      <c r="I13" s="111"/>
    </row>
    <row r="14" spans="1:9" s="112" customFormat="1" ht="25.5" x14ac:dyDescent="0.25">
      <c r="A14" s="76">
        <v>9</v>
      </c>
      <c r="B14" s="48">
        <v>721</v>
      </c>
      <c r="C14" s="48" t="s">
        <v>151</v>
      </c>
      <c r="D14" s="125" t="s">
        <v>150</v>
      </c>
      <c r="E14" s="48" t="s">
        <v>27</v>
      </c>
      <c r="F14" s="126" t="s">
        <v>44</v>
      </c>
      <c r="G14" s="110"/>
      <c r="H14" s="110" t="s">
        <v>162</v>
      </c>
      <c r="I14" s="111"/>
    </row>
    <row r="15" spans="1:9" s="112" customFormat="1" ht="25.5" x14ac:dyDescent="0.25">
      <c r="A15" s="76">
        <v>10</v>
      </c>
      <c r="B15" s="48">
        <v>721</v>
      </c>
      <c r="C15" s="48" t="s">
        <v>153</v>
      </c>
      <c r="D15" s="125" t="s">
        <v>152</v>
      </c>
      <c r="E15" s="48" t="s">
        <v>27</v>
      </c>
      <c r="F15" s="126" t="s">
        <v>47</v>
      </c>
      <c r="G15" s="110"/>
      <c r="H15" s="110" t="s">
        <v>163</v>
      </c>
      <c r="I15" s="111"/>
    </row>
    <row r="16" spans="1:9" s="112" customFormat="1" x14ac:dyDescent="0.25">
      <c r="A16" s="76">
        <v>11</v>
      </c>
      <c r="B16" s="48">
        <v>721</v>
      </c>
      <c r="C16" s="48" t="s">
        <v>156</v>
      </c>
      <c r="D16" s="125" t="s">
        <v>157</v>
      </c>
      <c r="E16" s="48" t="s">
        <v>23</v>
      </c>
      <c r="F16" s="126" t="s">
        <v>158</v>
      </c>
      <c r="G16" s="110"/>
      <c r="H16" s="110" t="s">
        <v>159</v>
      </c>
      <c r="I16" s="111"/>
    </row>
    <row r="17" spans="1:9" s="112" customFormat="1" x14ac:dyDescent="0.25">
      <c r="A17" s="76">
        <v>12</v>
      </c>
      <c r="B17" s="48">
        <v>721</v>
      </c>
      <c r="C17" s="48" t="s">
        <v>165</v>
      </c>
      <c r="D17" s="125" t="s">
        <v>140</v>
      </c>
      <c r="E17" s="48" t="s">
        <v>23</v>
      </c>
      <c r="F17" s="126" t="s">
        <v>141</v>
      </c>
      <c r="G17" s="110"/>
      <c r="H17" s="110" t="s">
        <v>164</v>
      </c>
      <c r="I17" s="111"/>
    </row>
    <row r="18" spans="1:9" s="112" customFormat="1" ht="25.5" x14ac:dyDescent="0.25">
      <c r="A18" s="76">
        <v>13</v>
      </c>
      <c r="B18" s="48">
        <v>721</v>
      </c>
      <c r="C18" s="48" t="s">
        <v>155</v>
      </c>
      <c r="D18" s="125" t="s">
        <v>154</v>
      </c>
      <c r="E18" s="48" t="s">
        <v>27</v>
      </c>
      <c r="F18" s="126" t="s">
        <v>47</v>
      </c>
      <c r="G18" s="110"/>
      <c r="H18" s="110"/>
      <c r="I18" s="111"/>
    </row>
    <row r="19" spans="1:9" ht="33.75" x14ac:dyDescent="0.25">
      <c r="A19" s="76">
        <v>14</v>
      </c>
      <c r="B19" s="40">
        <v>721</v>
      </c>
      <c r="C19" s="40" t="s">
        <v>91</v>
      </c>
      <c r="D19" s="20" t="s">
        <v>92</v>
      </c>
      <c r="E19" s="40" t="s">
        <v>27</v>
      </c>
      <c r="F19" s="41" t="s">
        <v>47</v>
      </c>
      <c r="G19" s="41" t="s">
        <v>47</v>
      </c>
      <c r="H19" s="42">
        <v>7250</v>
      </c>
      <c r="I19" s="43">
        <f>H19*G19</f>
        <v>7250</v>
      </c>
    </row>
    <row r="20" spans="1:9" ht="22.5" x14ac:dyDescent="0.25">
      <c r="A20" s="76">
        <v>15</v>
      </c>
      <c r="B20" s="40"/>
      <c r="C20" s="40" t="s">
        <v>93</v>
      </c>
      <c r="D20" s="20" t="s">
        <v>94</v>
      </c>
      <c r="E20" s="40" t="s">
        <v>46</v>
      </c>
      <c r="F20" s="41" t="s">
        <v>47</v>
      </c>
      <c r="G20" s="41" t="s">
        <v>47</v>
      </c>
      <c r="H20" s="42">
        <v>129</v>
      </c>
      <c r="I20" s="43">
        <f>H20*G20</f>
        <v>129</v>
      </c>
    </row>
    <row r="21" spans="1:9" ht="38.25" x14ac:dyDescent="0.25">
      <c r="A21" s="76">
        <v>16</v>
      </c>
      <c r="B21" s="40">
        <v>723</v>
      </c>
      <c r="C21" s="40"/>
      <c r="D21" s="21" t="s">
        <v>95</v>
      </c>
      <c r="E21" s="40" t="s">
        <v>46</v>
      </c>
      <c r="F21" s="41" t="s">
        <v>47</v>
      </c>
      <c r="G21" s="41" t="s">
        <v>47</v>
      </c>
      <c r="H21" s="42"/>
      <c r="I21" s="43">
        <f t="shared" ref="I21:I23" si="0">H21*G21</f>
        <v>0</v>
      </c>
    </row>
    <row r="22" spans="1:9" ht="38.25" x14ac:dyDescent="0.25">
      <c r="A22" s="76">
        <v>17</v>
      </c>
      <c r="B22" s="40">
        <v>998</v>
      </c>
      <c r="C22" s="40" t="s">
        <v>86</v>
      </c>
      <c r="D22" s="21" t="s">
        <v>87</v>
      </c>
      <c r="E22" s="40" t="s">
        <v>63</v>
      </c>
      <c r="F22" s="41"/>
      <c r="G22" s="41"/>
      <c r="H22" s="42">
        <v>1100</v>
      </c>
      <c r="I22" s="43"/>
    </row>
    <row r="23" spans="1:9" ht="51" x14ac:dyDescent="0.25">
      <c r="A23" s="76">
        <v>18</v>
      </c>
      <c r="B23" s="40">
        <v>998</v>
      </c>
      <c r="C23" s="40" t="s">
        <v>82</v>
      </c>
      <c r="D23" s="21" t="s">
        <v>83</v>
      </c>
      <c r="E23" s="40" t="s">
        <v>48</v>
      </c>
      <c r="F23" s="41" t="s">
        <v>84</v>
      </c>
      <c r="G23" s="41" t="s">
        <v>84</v>
      </c>
      <c r="H23" s="42">
        <v>0</v>
      </c>
      <c r="I23" s="43">
        <f t="shared" si="0"/>
        <v>0</v>
      </c>
    </row>
    <row r="24" spans="1:9" x14ac:dyDescent="0.25">
      <c r="A24" s="76"/>
      <c r="B24" s="47"/>
      <c r="C24" s="48"/>
      <c r="D24" s="30"/>
      <c r="E24" s="49"/>
      <c r="F24" s="50"/>
      <c r="G24" s="50"/>
      <c r="H24" s="51"/>
      <c r="I24" s="77"/>
    </row>
    <row r="25" spans="1:9" x14ac:dyDescent="0.25">
      <c r="A25" s="74"/>
      <c r="B25" s="44"/>
      <c r="C25" s="40"/>
      <c r="D25" s="19" t="s">
        <v>30</v>
      </c>
      <c r="E25" s="52"/>
      <c r="F25" s="53"/>
      <c r="G25" s="54"/>
      <c r="H25" s="55"/>
      <c r="I25" s="78">
        <f>SUM(I19:I24)</f>
        <v>7379</v>
      </c>
    </row>
    <row r="26" spans="1:9" x14ac:dyDescent="0.25">
      <c r="A26" s="74"/>
      <c r="B26" s="40"/>
      <c r="C26" s="40"/>
      <c r="D26" s="25" t="s">
        <v>31</v>
      </c>
      <c r="E26" s="56"/>
      <c r="F26" s="57"/>
      <c r="G26" s="58"/>
      <c r="H26" s="59"/>
      <c r="I26" s="79"/>
    </row>
    <row r="27" spans="1:9" ht="25.5" x14ac:dyDescent="0.25">
      <c r="A27" s="74"/>
      <c r="B27" s="60" t="s">
        <v>32</v>
      </c>
      <c r="C27" s="40"/>
      <c r="D27" s="67" t="s">
        <v>40</v>
      </c>
      <c r="E27" s="56" t="s">
        <v>24</v>
      </c>
      <c r="F27" s="61"/>
      <c r="G27" s="2">
        <v>1</v>
      </c>
      <c r="H27" s="42">
        <v>3500</v>
      </c>
      <c r="I27" s="79">
        <f t="shared" ref="I27:I28" si="1">G27*H27</f>
        <v>3500</v>
      </c>
    </row>
    <row r="28" spans="1:9" x14ac:dyDescent="0.25">
      <c r="A28" s="74"/>
      <c r="B28" s="60" t="s">
        <v>32</v>
      </c>
      <c r="C28" s="40"/>
      <c r="D28" s="67" t="s">
        <v>33</v>
      </c>
      <c r="E28" s="56" t="s">
        <v>24</v>
      </c>
      <c r="F28" s="61"/>
      <c r="G28" s="2">
        <v>1</v>
      </c>
      <c r="H28" s="42">
        <v>8000</v>
      </c>
      <c r="I28" s="79">
        <f t="shared" si="1"/>
        <v>8000</v>
      </c>
    </row>
    <row r="29" spans="1:9" ht="38.25" x14ac:dyDescent="0.25">
      <c r="A29" s="74"/>
      <c r="B29" s="60"/>
      <c r="C29" s="40"/>
      <c r="D29" s="67" t="s">
        <v>142</v>
      </c>
      <c r="E29" s="56" t="s">
        <v>24</v>
      </c>
      <c r="F29" s="61"/>
      <c r="G29" s="2">
        <v>1</v>
      </c>
      <c r="H29" s="42"/>
      <c r="I29" s="79"/>
    </row>
    <row r="30" spans="1:9" x14ac:dyDescent="0.25">
      <c r="A30" s="74"/>
      <c r="B30" s="44" t="s">
        <v>32</v>
      </c>
      <c r="C30" s="40"/>
      <c r="D30" s="67" t="s">
        <v>34</v>
      </c>
      <c r="E30" s="56" t="s">
        <v>24</v>
      </c>
      <c r="F30" s="61"/>
      <c r="G30" s="2">
        <v>1</v>
      </c>
      <c r="H30" s="42">
        <v>8000</v>
      </c>
      <c r="I30" s="79">
        <v>1500</v>
      </c>
    </row>
    <row r="31" spans="1:9" x14ac:dyDescent="0.25">
      <c r="A31" s="74"/>
      <c r="B31" s="44"/>
      <c r="C31" s="40"/>
      <c r="D31" s="22" t="s">
        <v>35</v>
      </c>
      <c r="E31" s="45"/>
      <c r="F31" s="46"/>
      <c r="G31" s="46"/>
      <c r="H31" s="62"/>
      <c r="I31" s="75">
        <f>SUM(I27:I30)</f>
        <v>13000</v>
      </c>
    </row>
    <row r="32" spans="1:9" x14ac:dyDescent="0.25">
      <c r="A32" s="74"/>
      <c r="B32" s="40"/>
      <c r="C32" s="40"/>
      <c r="D32" s="66" t="s">
        <v>36</v>
      </c>
      <c r="E32" s="40"/>
      <c r="F32" s="40"/>
      <c r="G32" s="40"/>
      <c r="H32" s="80"/>
      <c r="I32" s="79"/>
    </row>
    <row r="33" spans="1:9" x14ac:dyDescent="0.25">
      <c r="A33" s="74"/>
      <c r="B33" s="40">
        <v>723</v>
      </c>
      <c r="C33" s="40"/>
      <c r="D33" s="21" t="s">
        <v>90</v>
      </c>
      <c r="E33" s="40"/>
      <c r="F33" s="40"/>
      <c r="G33" s="40"/>
      <c r="H33" s="80"/>
      <c r="I33" s="79">
        <f>I25</f>
        <v>7379</v>
      </c>
    </row>
    <row r="34" spans="1:9" x14ac:dyDescent="0.25">
      <c r="A34" s="74"/>
      <c r="B34" s="40">
        <v>900</v>
      </c>
      <c r="C34" s="40"/>
      <c r="D34" s="21" t="s">
        <v>13</v>
      </c>
      <c r="E34" s="40"/>
      <c r="F34" s="40"/>
      <c r="G34" s="40"/>
      <c r="H34" s="80"/>
      <c r="I34" s="79">
        <f>I31</f>
        <v>13000</v>
      </c>
    </row>
    <row r="35" spans="1:9" ht="26.25" thickBot="1" x14ac:dyDescent="0.3">
      <c r="A35" s="81"/>
      <c r="B35" s="63"/>
      <c r="C35" s="82"/>
      <c r="D35" s="68" t="s">
        <v>96</v>
      </c>
      <c r="E35" s="64"/>
      <c r="F35" s="64"/>
      <c r="G35" s="64"/>
      <c r="H35" s="83"/>
      <c r="I35" s="84"/>
    </row>
  </sheetData>
  <protectedRanges>
    <protectedRange sqref="H1:H35" name="jednotková cena_1_1"/>
  </protectedRanges>
  <pageMargins left="0.7" right="0.7" top="0.78740157499999996" bottom="0.78740157499999996" header="0.3" footer="0.3"/>
  <pageSetup paperSize="9" orientation="portrait" verticalDpi="0" copies="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6" workbookViewId="0">
      <selection activeCell="M31" sqref="M31"/>
    </sheetView>
  </sheetViews>
  <sheetFormatPr defaultRowHeight="15" x14ac:dyDescent="0.25"/>
  <cols>
    <col min="1" max="1" width="10.28515625" style="106" bestFit="1" customWidth="1"/>
    <col min="2" max="2" width="9.140625" style="87"/>
    <col min="3" max="3" width="9.140625" style="102"/>
    <col min="4" max="4" width="44.5703125" style="87" customWidth="1"/>
    <col min="5" max="7" width="9.140625" style="87"/>
    <col min="8" max="8" width="11.5703125" style="87" bestFit="1" customWidth="1"/>
    <col min="9" max="9" width="12.85546875" style="87" bestFit="1" customWidth="1"/>
    <col min="10" max="16384" width="9.140625" style="87"/>
  </cols>
  <sheetData>
    <row r="1" spans="1:9" ht="25.5" x14ac:dyDescent="0.25">
      <c r="A1" s="69" t="s">
        <v>100</v>
      </c>
      <c r="B1" s="86"/>
      <c r="C1" s="71"/>
      <c r="D1" s="18" t="s">
        <v>16</v>
      </c>
      <c r="E1" s="34" t="s">
        <v>17</v>
      </c>
      <c r="F1" s="34" t="s">
        <v>18</v>
      </c>
      <c r="G1" s="34" t="s">
        <v>19</v>
      </c>
      <c r="H1" s="34" t="s">
        <v>20</v>
      </c>
      <c r="I1" s="35" t="s">
        <v>21</v>
      </c>
    </row>
    <row r="2" spans="1:9" ht="25.5" x14ac:dyDescent="0.25">
      <c r="A2" s="103"/>
      <c r="B2" s="36"/>
      <c r="C2" s="36"/>
      <c r="D2" s="19" t="s">
        <v>101</v>
      </c>
      <c r="E2" s="36"/>
      <c r="F2" s="37"/>
      <c r="G2" s="37"/>
      <c r="H2" s="88"/>
      <c r="I2" s="89"/>
    </row>
    <row r="3" spans="1:9" x14ac:dyDescent="0.25">
      <c r="A3" s="39"/>
      <c r="B3" s="38"/>
      <c r="C3" s="38"/>
      <c r="D3" s="19" t="s">
        <v>102</v>
      </c>
      <c r="E3" s="36"/>
      <c r="F3" s="37"/>
      <c r="G3" s="37"/>
      <c r="H3" s="88"/>
      <c r="I3" s="89"/>
    </row>
    <row r="4" spans="1:9" ht="101.25" x14ac:dyDescent="0.25">
      <c r="A4" s="39">
        <v>1</v>
      </c>
      <c r="B4" s="40"/>
      <c r="C4" s="101">
        <v>42005</v>
      </c>
      <c r="D4" s="20" t="s">
        <v>103</v>
      </c>
      <c r="E4" s="40" t="s">
        <v>46</v>
      </c>
      <c r="F4" s="41" t="s">
        <v>47</v>
      </c>
      <c r="G4" s="41" t="s">
        <v>47</v>
      </c>
      <c r="H4" s="42">
        <v>0</v>
      </c>
      <c r="I4" s="43">
        <f>H4*G4</f>
        <v>0</v>
      </c>
    </row>
    <row r="5" spans="1:9" ht="76.5" x14ac:dyDescent="0.25">
      <c r="A5" s="39">
        <v>2</v>
      </c>
      <c r="B5" s="40"/>
      <c r="C5" s="44" t="s">
        <v>104</v>
      </c>
      <c r="D5" s="21" t="s">
        <v>105</v>
      </c>
      <c r="E5" s="40" t="s">
        <v>46</v>
      </c>
      <c r="F5" s="41" t="s">
        <v>47</v>
      </c>
      <c r="G5" s="41" t="s">
        <v>47</v>
      </c>
      <c r="H5" s="42">
        <v>0</v>
      </c>
      <c r="I5" s="43">
        <f t="shared" ref="I5:I7" si="0">H5*G5</f>
        <v>0</v>
      </c>
    </row>
    <row r="6" spans="1:9" ht="38.25" x14ac:dyDescent="0.25">
      <c r="A6" s="39">
        <v>3</v>
      </c>
      <c r="B6" s="40"/>
      <c r="C6" s="101">
        <v>42036</v>
      </c>
      <c r="D6" s="21" t="s">
        <v>110</v>
      </c>
      <c r="E6" s="40" t="s">
        <v>46</v>
      </c>
      <c r="F6" s="41" t="s">
        <v>47</v>
      </c>
      <c r="G6" s="41" t="s">
        <v>47</v>
      </c>
      <c r="H6" s="42">
        <v>0</v>
      </c>
      <c r="I6" s="43">
        <v>0</v>
      </c>
    </row>
    <row r="7" spans="1:9" ht="38.25" x14ac:dyDescent="0.25">
      <c r="A7" s="39">
        <v>4</v>
      </c>
      <c r="B7" s="40"/>
      <c r="C7" s="101">
        <v>42064</v>
      </c>
      <c r="D7" s="21" t="s">
        <v>109</v>
      </c>
      <c r="E7" s="40" t="s">
        <v>106</v>
      </c>
      <c r="F7" s="41" t="s">
        <v>107</v>
      </c>
      <c r="G7" s="41" t="s">
        <v>107</v>
      </c>
      <c r="H7" s="42">
        <v>320</v>
      </c>
      <c r="I7" s="43">
        <f t="shared" si="0"/>
        <v>12800</v>
      </c>
    </row>
    <row r="8" spans="1:9" ht="25.5" x14ac:dyDescent="0.25">
      <c r="A8" s="39"/>
      <c r="B8" s="40"/>
      <c r="C8" s="40"/>
      <c r="D8" s="21" t="s">
        <v>108</v>
      </c>
      <c r="E8" s="40"/>
      <c r="F8" s="41"/>
      <c r="G8" s="41"/>
      <c r="H8" s="42"/>
      <c r="I8" s="43"/>
    </row>
    <row r="9" spans="1:9" x14ac:dyDescent="0.25">
      <c r="A9" s="39">
        <v>5</v>
      </c>
      <c r="B9" s="60"/>
      <c r="C9" s="60"/>
      <c r="D9" s="3" t="s">
        <v>116</v>
      </c>
      <c r="E9" s="60" t="s">
        <v>23</v>
      </c>
      <c r="F9" s="60">
        <v>6</v>
      </c>
      <c r="G9" s="2">
        <v>6</v>
      </c>
      <c r="H9" s="42">
        <v>1098</v>
      </c>
      <c r="I9" s="90">
        <f t="shared" ref="I9:I18" si="1">G9*H9</f>
        <v>6588</v>
      </c>
    </row>
    <row r="10" spans="1:9" x14ac:dyDescent="0.25">
      <c r="A10" s="39">
        <v>6</v>
      </c>
      <c r="B10" s="60"/>
      <c r="C10" s="60"/>
      <c r="D10" s="3" t="s">
        <v>111</v>
      </c>
      <c r="E10" s="60" t="s">
        <v>23</v>
      </c>
      <c r="F10" s="60">
        <v>8</v>
      </c>
      <c r="G10" s="2">
        <v>8</v>
      </c>
      <c r="H10" s="42">
        <v>1692</v>
      </c>
      <c r="I10" s="90">
        <f t="shared" si="1"/>
        <v>13536</v>
      </c>
    </row>
    <row r="11" spans="1:9" x14ac:dyDescent="0.25">
      <c r="A11" s="39">
        <v>7</v>
      </c>
      <c r="B11" s="60"/>
      <c r="C11" s="60"/>
      <c r="D11" s="3" t="s">
        <v>115</v>
      </c>
      <c r="E11" s="60" t="s">
        <v>23</v>
      </c>
      <c r="F11" s="60">
        <v>2</v>
      </c>
      <c r="G11" s="2">
        <v>2</v>
      </c>
      <c r="H11" s="42">
        <v>1237</v>
      </c>
      <c r="I11" s="90">
        <f t="shared" si="1"/>
        <v>2474</v>
      </c>
    </row>
    <row r="12" spans="1:9" x14ac:dyDescent="0.25">
      <c r="A12" s="39">
        <v>8</v>
      </c>
      <c r="B12" s="60"/>
      <c r="C12" s="60"/>
      <c r="D12" s="3" t="s">
        <v>112</v>
      </c>
      <c r="E12" s="60" t="s">
        <v>23</v>
      </c>
      <c r="F12" s="60">
        <v>17</v>
      </c>
      <c r="G12" s="2">
        <v>17</v>
      </c>
      <c r="H12" s="42">
        <v>2033</v>
      </c>
      <c r="I12" s="90">
        <f t="shared" si="1"/>
        <v>34561</v>
      </c>
    </row>
    <row r="13" spans="1:9" x14ac:dyDescent="0.25">
      <c r="A13" s="39">
        <v>9</v>
      </c>
      <c r="B13" s="60"/>
      <c r="C13" s="60"/>
      <c r="D13" s="3" t="s">
        <v>114</v>
      </c>
      <c r="E13" s="60" t="s">
        <v>23</v>
      </c>
      <c r="F13" s="60">
        <v>7</v>
      </c>
      <c r="G13" s="2">
        <v>7</v>
      </c>
      <c r="H13" s="42">
        <v>3835</v>
      </c>
      <c r="I13" s="90">
        <f t="shared" si="1"/>
        <v>26845</v>
      </c>
    </row>
    <row r="14" spans="1:9" ht="25.5" x14ac:dyDescent="0.25">
      <c r="A14" s="39">
        <v>10</v>
      </c>
      <c r="B14" s="60"/>
      <c r="C14" s="60"/>
      <c r="D14" s="3" t="s">
        <v>113</v>
      </c>
      <c r="E14" s="60" t="s">
        <v>48</v>
      </c>
      <c r="F14" s="60">
        <v>1</v>
      </c>
      <c r="G14" s="2">
        <v>1</v>
      </c>
      <c r="H14" s="42">
        <v>0</v>
      </c>
      <c r="I14" s="90">
        <f t="shared" si="1"/>
        <v>0</v>
      </c>
    </row>
    <row r="15" spans="1:9" x14ac:dyDescent="0.25">
      <c r="A15" s="39">
        <v>11</v>
      </c>
      <c r="B15" s="60"/>
      <c r="C15" s="60"/>
      <c r="D15" s="3" t="s">
        <v>117</v>
      </c>
      <c r="E15" s="60" t="s">
        <v>23</v>
      </c>
      <c r="F15" s="60">
        <v>30</v>
      </c>
      <c r="G15" s="2">
        <v>30</v>
      </c>
      <c r="H15" s="42">
        <v>0</v>
      </c>
      <c r="I15" s="90">
        <f t="shared" si="1"/>
        <v>0</v>
      </c>
    </row>
    <row r="16" spans="1:9" ht="25.5" x14ac:dyDescent="0.25">
      <c r="A16" s="39">
        <v>12</v>
      </c>
      <c r="B16" s="60"/>
      <c r="C16" s="60"/>
      <c r="D16" s="3" t="s">
        <v>118</v>
      </c>
      <c r="E16" s="60" t="s">
        <v>27</v>
      </c>
      <c r="F16" s="60">
        <v>5</v>
      </c>
      <c r="G16" s="2">
        <v>5</v>
      </c>
      <c r="H16" s="42">
        <v>0</v>
      </c>
      <c r="I16" s="90">
        <f t="shared" si="1"/>
        <v>0</v>
      </c>
    </row>
    <row r="17" spans="1:9" ht="25.5" x14ac:dyDescent="0.25">
      <c r="A17" s="39">
        <v>13</v>
      </c>
      <c r="B17" s="60"/>
      <c r="C17" s="60"/>
      <c r="D17" s="3" t="s">
        <v>119</v>
      </c>
      <c r="E17" s="60" t="s">
        <v>46</v>
      </c>
      <c r="F17" s="60">
        <v>4</v>
      </c>
      <c r="G17" s="2">
        <v>4</v>
      </c>
      <c r="H17" s="42">
        <v>0</v>
      </c>
      <c r="I17" s="90">
        <f t="shared" si="1"/>
        <v>0</v>
      </c>
    </row>
    <row r="18" spans="1:9" ht="25.5" x14ac:dyDescent="0.25">
      <c r="A18" s="39">
        <v>14</v>
      </c>
      <c r="B18" s="60"/>
      <c r="C18" s="60"/>
      <c r="D18" s="3" t="s">
        <v>121</v>
      </c>
      <c r="E18" s="60" t="s">
        <v>27</v>
      </c>
      <c r="F18" s="60">
        <v>1</v>
      </c>
      <c r="G18" s="2">
        <v>1</v>
      </c>
      <c r="H18" s="42">
        <v>0</v>
      </c>
      <c r="I18" s="90">
        <f t="shared" si="1"/>
        <v>0</v>
      </c>
    </row>
    <row r="19" spans="1:9" ht="25.5" x14ac:dyDescent="0.25">
      <c r="A19" s="39">
        <v>15</v>
      </c>
      <c r="B19" s="60"/>
      <c r="C19" s="60"/>
      <c r="D19" s="3" t="s">
        <v>120</v>
      </c>
      <c r="E19" s="60" t="s">
        <v>46</v>
      </c>
      <c r="F19" s="60">
        <v>1</v>
      </c>
      <c r="G19" s="2">
        <v>1</v>
      </c>
      <c r="H19" s="42">
        <v>0</v>
      </c>
      <c r="I19" s="90">
        <f t="shared" ref="I19:I20" si="2">G19*H19</f>
        <v>0</v>
      </c>
    </row>
    <row r="20" spans="1:9" x14ac:dyDescent="0.25">
      <c r="A20" s="39">
        <v>16</v>
      </c>
      <c r="B20" s="44"/>
      <c r="C20" s="60"/>
      <c r="D20" s="3" t="s">
        <v>38</v>
      </c>
      <c r="E20" s="40" t="s">
        <v>46</v>
      </c>
      <c r="F20" s="91">
        <v>1</v>
      </c>
      <c r="G20" s="2">
        <v>1</v>
      </c>
      <c r="H20" s="42">
        <v>0</v>
      </c>
      <c r="I20" s="90">
        <f t="shared" si="2"/>
        <v>0</v>
      </c>
    </row>
    <row r="21" spans="1:9" ht="38.25" x14ac:dyDescent="0.25">
      <c r="A21" s="39">
        <v>16</v>
      </c>
      <c r="B21" s="44" t="s">
        <v>50</v>
      </c>
      <c r="C21" s="60" t="s">
        <v>51</v>
      </c>
      <c r="D21" s="92" t="s">
        <v>52</v>
      </c>
      <c r="E21" s="40" t="s">
        <v>46</v>
      </c>
      <c r="F21" s="93">
        <v>1.59</v>
      </c>
      <c r="G21" s="93">
        <v>1.59</v>
      </c>
      <c r="H21" s="42">
        <v>0</v>
      </c>
      <c r="I21" s="90">
        <f>H21</f>
        <v>0</v>
      </c>
    </row>
    <row r="22" spans="1:9" x14ac:dyDescent="0.25">
      <c r="A22" s="104"/>
      <c r="B22" s="47"/>
      <c r="C22" s="48"/>
      <c r="D22" s="30"/>
      <c r="E22" s="49"/>
      <c r="F22" s="50"/>
      <c r="G22" s="50"/>
      <c r="H22" s="51"/>
      <c r="I22" s="97"/>
    </row>
    <row r="23" spans="1:9" x14ac:dyDescent="0.25">
      <c r="A23" s="39"/>
      <c r="B23" s="44"/>
      <c r="C23" s="40"/>
      <c r="D23" s="19" t="s">
        <v>30</v>
      </c>
      <c r="E23" s="52"/>
      <c r="F23" s="53"/>
      <c r="G23" s="54"/>
      <c r="H23" s="55"/>
      <c r="I23" s="95"/>
    </row>
    <row r="24" spans="1:9" x14ac:dyDescent="0.25">
      <c r="A24" s="39">
        <v>17</v>
      </c>
      <c r="B24" s="40"/>
      <c r="C24" s="40"/>
      <c r="D24" s="25" t="s">
        <v>31</v>
      </c>
      <c r="E24" s="56"/>
      <c r="F24" s="57"/>
      <c r="G24" s="58"/>
      <c r="H24" s="59"/>
      <c r="I24" s="90"/>
    </row>
    <row r="25" spans="1:9" ht="25.5" x14ac:dyDescent="0.25">
      <c r="A25" s="39">
        <v>18</v>
      </c>
      <c r="B25" s="60" t="s">
        <v>32</v>
      </c>
      <c r="C25" s="40">
        <v>1</v>
      </c>
      <c r="D25" s="3" t="s">
        <v>122</v>
      </c>
      <c r="E25" s="56" t="s">
        <v>46</v>
      </c>
      <c r="F25" s="61">
        <v>1</v>
      </c>
      <c r="G25" s="2">
        <v>1</v>
      </c>
      <c r="H25" s="42">
        <v>0</v>
      </c>
      <c r="I25" s="90">
        <f t="shared" ref="I25:I32" si="3">G25*H25</f>
        <v>0</v>
      </c>
    </row>
    <row r="26" spans="1:9" x14ac:dyDescent="0.25">
      <c r="A26" s="39">
        <v>19</v>
      </c>
      <c r="B26" s="60" t="s">
        <v>32</v>
      </c>
      <c r="C26" s="40">
        <v>2</v>
      </c>
      <c r="D26" s="3" t="s">
        <v>123</v>
      </c>
      <c r="E26" s="56" t="s">
        <v>46</v>
      </c>
      <c r="F26" s="61">
        <v>1</v>
      </c>
      <c r="G26" s="2">
        <v>1</v>
      </c>
      <c r="H26" s="42">
        <v>0</v>
      </c>
      <c r="I26" s="90">
        <f t="shared" si="3"/>
        <v>0</v>
      </c>
    </row>
    <row r="27" spans="1:9" ht="25.5" x14ac:dyDescent="0.25">
      <c r="A27" s="39">
        <v>20</v>
      </c>
      <c r="B27" s="60" t="s">
        <v>32</v>
      </c>
      <c r="C27" s="40">
        <v>3</v>
      </c>
      <c r="D27" s="3" t="s">
        <v>40</v>
      </c>
      <c r="E27" s="56" t="s">
        <v>46</v>
      </c>
      <c r="F27" s="61">
        <v>1</v>
      </c>
      <c r="G27" s="2">
        <v>1</v>
      </c>
      <c r="H27" s="42">
        <v>0</v>
      </c>
      <c r="I27" s="90">
        <f t="shared" si="3"/>
        <v>0</v>
      </c>
    </row>
    <row r="28" spans="1:9" x14ac:dyDescent="0.25">
      <c r="A28" s="39">
        <v>21</v>
      </c>
      <c r="B28" s="60" t="s">
        <v>32</v>
      </c>
      <c r="C28" s="40">
        <v>4</v>
      </c>
      <c r="D28" s="3" t="s">
        <v>124</v>
      </c>
      <c r="E28" s="56" t="s">
        <v>46</v>
      </c>
      <c r="F28" s="61">
        <v>1</v>
      </c>
      <c r="G28" s="2">
        <v>1</v>
      </c>
      <c r="H28" s="42">
        <v>0</v>
      </c>
      <c r="I28" s="90">
        <f t="shared" si="3"/>
        <v>0</v>
      </c>
    </row>
    <row r="29" spans="1:9" x14ac:dyDescent="0.25">
      <c r="A29" s="39">
        <v>22</v>
      </c>
      <c r="B29" s="60">
        <v>900</v>
      </c>
      <c r="C29" s="40">
        <v>5</v>
      </c>
      <c r="D29" s="3" t="s">
        <v>126</v>
      </c>
      <c r="E29" s="56" t="s">
        <v>46</v>
      </c>
      <c r="F29" s="61">
        <v>1</v>
      </c>
      <c r="G29" s="2">
        <v>1</v>
      </c>
      <c r="H29" s="42">
        <v>0</v>
      </c>
      <c r="I29" s="90">
        <f t="shared" si="3"/>
        <v>0</v>
      </c>
    </row>
    <row r="30" spans="1:9" x14ac:dyDescent="0.25">
      <c r="A30" s="39">
        <v>23</v>
      </c>
      <c r="B30" s="60">
        <v>900</v>
      </c>
      <c r="C30" s="40">
        <v>6</v>
      </c>
      <c r="D30" s="3" t="s">
        <v>127</v>
      </c>
      <c r="E30" s="56" t="s">
        <v>46</v>
      </c>
      <c r="F30" s="61">
        <v>1</v>
      </c>
      <c r="G30" s="2">
        <v>1</v>
      </c>
      <c r="H30" s="42">
        <v>0</v>
      </c>
      <c r="I30" s="90">
        <f t="shared" si="3"/>
        <v>0</v>
      </c>
    </row>
    <row r="31" spans="1:9" ht="38.25" x14ac:dyDescent="0.25">
      <c r="A31" s="39">
        <v>24</v>
      </c>
      <c r="B31" s="60">
        <v>900</v>
      </c>
      <c r="C31" s="40">
        <v>7</v>
      </c>
      <c r="D31" s="3" t="s">
        <v>128</v>
      </c>
      <c r="E31" s="56" t="s">
        <v>46</v>
      </c>
      <c r="F31" s="96">
        <v>1</v>
      </c>
      <c r="G31" s="2">
        <v>1</v>
      </c>
      <c r="H31" s="42">
        <v>0</v>
      </c>
      <c r="I31" s="90">
        <f t="shared" si="3"/>
        <v>0</v>
      </c>
    </row>
    <row r="32" spans="1:9" x14ac:dyDescent="0.25">
      <c r="A32" s="39">
        <v>25</v>
      </c>
      <c r="B32" s="44" t="s">
        <v>32</v>
      </c>
      <c r="C32" s="40">
        <v>8</v>
      </c>
      <c r="D32" s="3" t="s">
        <v>125</v>
      </c>
      <c r="E32" s="56" t="s">
        <v>46</v>
      </c>
      <c r="F32" s="61">
        <v>1</v>
      </c>
      <c r="G32" s="2">
        <v>1</v>
      </c>
      <c r="H32" s="42">
        <v>0</v>
      </c>
      <c r="I32" s="90">
        <f t="shared" si="3"/>
        <v>0</v>
      </c>
    </row>
    <row r="33" spans="1:9" x14ac:dyDescent="0.25">
      <c r="A33" s="39"/>
      <c r="B33" s="44"/>
      <c r="C33" s="40"/>
      <c r="D33" s="22" t="s">
        <v>35</v>
      </c>
      <c r="E33" s="45"/>
      <c r="F33" s="46"/>
      <c r="G33" s="46"/>
      <c r="H33" s="62"/>
      <c r="I33" s="94">
        <f>SUM(I25:I32)</f>
        <v>0</v>
      </c>
    </row>
    <row r="34" spans="1:9" x14ac:dyDescent="0.25">
      <c r="A34" s="39"/>
      <c r="B34" s="40"/>
      <c r="C34" s="40"/>
      <c r="D34" s="31" t="s">
        <v>36</v>
      </c>
      <c r="E34" s="32"/>
      <c r="F34" s="40"/>
      <c r="G34" s="40"/>
      <c r="H34" s="98"/>
      <c r="I34" s="90"/>
    </row>
    <row r="35" spans="1:9" x14ac:dyDescent="0.25">
      <c r="A35" s="39"/>
      <c r="B35" s="40">
        <v>732</v>
      </c>
      <c r="C35" s="40"/>
      <c r="D35" s="32" t="s">
        <v>9</v>
      </c>
      <c r="E35" s="32"/>
      <c r="F35" s="40"/>
      <c r="G35" s="40"/>
      <c r="H35" s="98"/>
      <c r="I35" s="90" t="e">
        <f>#REF!</f>
        <v>#REF!</v>
      </c>
    </row>
    <row r="36" spans="1:9" x14ac:dyDescent="0.25">
      <c r="A36" s="39"/>
      <c r="B36" s="40">
        <v>900</v>
      </c>
      <c r="C36" s="40"/>
      <c r="D36" s="32" t="s">
        <v>13</v>
      </c>
      <c r="E36" s="32"/>
      <c r="F36" s="40"/>
      <c r="G36" s="40"/>
      <c r="H36" s="98"/>
      <c r="I36" s="90">
        <f>I33</f>
        <v>0</v>
      </c>
    </row>
    <row r="37" spans="1:9" ht="26.25" thickBot="1" x14ac:dyDescent="0.3">
      <c r="A37" s="105"/>
      <c r="B37" s="63"/>
      <c r="C37" s="82"/>
      <c r="D37" s="33" t="s">
        <v>129</v>
      </c>
      <c r="E37" s="33"/>
      <c r="F37" s="64"/>
      <c r="G37" s="64"/>
      <c r="H37" s="99"/>
      <c r="I37" s="100"/>
    </row>
  </sheetData>
  <protectedRanges>
    <protectedRange sqref="H1:H37" name="jednotková cena_1"/>
  </protectedRange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14"/>
  <sheetViews>
    <sheetView topLeftCell="A85" workbookViewId="0">
      <selection activeCell="I13" sqref="I13"/>
    </sheetView>
  </sheetViews>
  <sheetFormatPr defaultColWidth="11.5703125" defaultRowHeight="12.75" x14ac:dyDescent="0.25"/>
  <cols>
    <col min="1" max="1" width="4.140625" style="212" customWidth="1"/>
    <col min="2" max="2" width="8.5703125" style="224" customWidth="1"/>
    <col min="3" max="3" width="8.85546875" style="224" customWidth="1"/>
    <col min="4" max="4" width="51.28515625" style="225" customWidth="1"/>
    <col min="5" max="5" width="6.5703125" style="212" bestFit="1" customWidth="1"/>
    <col min="6" max="6" width="15" style="212" customWidth="1"/>
    <col min="7" max="7" width="12.5703125" style="212" bestFit="1" customWidth="1"/>
    <col min="8" max="8" width="14.42578125" style="224" customWidth="1"/>
    <col min="9" max="9" width="16.5703125" style="244" customWidth="1"/>
    <col min="10" max="255" width="9.140625" style="224" customWidth="1"/>
    <col min="256" max="256" width="11.5703125" style="226"/>
    <col min="257" max="257" width="2.28515625" style="226" customWidth="1"/>
    <col min="258" max="258" width="8.5703125" style="226" customWidth="1"/>
    <col min="259" max="259" width="5.85546875" style="226" customWidth="1"/>
    <col min="260" max="260" width="102.7109375" style="226" customWidth="1"/>
    <col min="261" max="261" width="5.7109375" style="226" customWidth="1"/>
    <col min="262" max="262" width="41.140625" style="226" customWidth="1"/>
    <col min="263" max="263" width="12.7109375" style="226" customWidth="1"/>
    <col min="264" max="265" width="16.42578125" style="226" customWidth="1"/>
    <col min="266" max="511" width="9.140625" style="226" customWidth="1"/>
    <col min="512" max="512" width="11.5703125" style="226"/>
    <col min="513" max="513" width="2.28515625" style="226" customWidth="1"/>
    <col min="514" max="514" width="8.5703125" style="226" customWidth="1"/>
    <col min="515" max="515" width="5.85546875" style="226" customWidth="1"/>
    <col min="516" max="516" width="102.7109375" style="226" customWidth="1"/>
    <col min="517" max="517" width="5.7109375" style="226" customWidth="1"/>
    <col min="518" max="518" width="41.140625" style="226" customWidth="1"/>
    <col min="519" max="519" width="12.7109375" style="226" customWidth="1"/>
    <col min="520" max="521" width="16.42578125" style="226" customWidth="1"/>
    <col min="522" max="767" width="9.140625" style="226" customWidth="1"/>
    <col min="768" max="768" width="11.5703125" style="226"/>
    <col min="769" max="769" width="2.28515625" style="226" customWidth="1"/>
    <col min="770" max="770" width="8.5703125" style="226" customWidth="1"/>
    <col min="771" max="771" width="5.85546875" style="226" customWidth="1"/>
    <col min="772" max="772" width="102.7109375" style="226" customWidth="1"/>
    <col min="773" max="773" width="5.7109375" style="226" customWidth="1"/>
    <col min="774" max="774" width="41.140625" style="226" customWidth="1"/>
    <col min="775" max="775" width="12.7109375" style="226" customWidth="1"/>
    <col min="776" max="777" width="16.42578125" style="226" customWidth="1"/>
    <col min="778" max="1023" width="9.140625" style="226" customWidth="1"/>
    <col min="1024" max="1024" width="11.5703125" style="226"/>
    <col min="1025" max="1025" width="2.28515625" style="226" customWidth="1"/>
    <col min="1026" max="1026" width="8.5703125" style="226" customWidth="1"/>
    <col min="1027" max="1027" width="5.85546875" style="226" customWidth="1"/>
    <col min="1028" max="1028" width="102.7109375" style="226" customWidth="1"/>
    <col min="1029" max="1029" width="5.7109375" style="226" customWidth="1"/>
    <col min="1030" max="1030" width="41.140625" style="226" customWidth="1"/>
    <col min="1031" max="1031" width="12.7109375" style="226" customWidth="1"/>
    <col min="1032" max="1033" width="16.42578125" style="226" customWidth="1"/>
    <col min="1034" max="1279" width="9.140625" style="226" customWidth="1"/>
    <col min="1280" max="1280" width="11.5703125" style="226"/>
    <col min="1281" max="1281" width="2.28515625" style="226" customWidth="1"/>
    <col min="1282" max="1282" width="8.5703125" style="226" customWidth="1"/>
    <col min="1283" max="1283" width="5.85546875" style="226" customWidth="1"/>
    <col min="1284" max="1284" width="102.7109375" style="226" customWidth="1"/>
    <col min="1285" max="1285" width="5.7109375" style="226" customWidth="1"/>
    <col min="1286" max="1286" width="41.140625" style="226" customWidth="1"/>
    <col min="1287" max="1287" width="12.7109375" style="226" customWidth="1"/>
    <col min="1288" max="1289" width="16.42578125" style="226" customWidth="1"/>
    <col min="1290" max="1535" width="9.140625" style="226" customWidth="1"/>
    <col min="1536" max="1536" width="11.5703125" style="226"/>
    <col min="1537" max="1537" width="2.28515625" style="226" customWidth="1"/>
    <col min="1538" max="1538" width="8.5703125" style="226" customWidth="1"/>
    <col min="1539" max="1539" width="5.85546875" style="226" customWidth="1"/>
    <col min="1540" max="1540" width="102.7109375" style="226" customWidth="1"/>
    <col min="1541" max="1541" width="5.7109375" style="226" customWidth="1"/>
    <col min="1542" max="1542" width="41.140625" style="226" customWidth="1"/>
    <col min="1543" max="1543" width="12.7109375" style="226" customWidth="1"/>
    <col min="1544" max="1545" width="16.42578125" style="226" customWidth="1"/>
    <col min="1546" max="1791" width="9.140625" style="226" customWidth="1"/>
    <col min="1792" max="1792" width="11.5703125" style="226"/>
    <col min="1793" max="1793" width="2.28515625" style="226" customWidth="1"/>
    <col min="1794" max="1794" width="8.5703125" style="226" customWidth="1"/>
    <col min="1795" max="1795" width="5.85546875" style="226" customWidth="1"/>
    <col min="1796" max="1796" width="102.7109375" style="226" customWidth="1"/>
    <col min="1797" max="1797" width="5.7109375" style="226" customWidth="1"/>
    <col min="1798" max="1798" width="41.140625" style="226" customWidth="1"/>
    <col min="1799" max="1799" width="12.7109375" style="226" customWidth="1"/>
    <col min="1800" max="1801" width="16.42578125" style="226" customWidth="1"/>
    <col min="1802" max="2047" width="9.140625" style="226" customWidth="1"/>
    <col min="2048" max="2048" width="11.5703125" style="226"/>
    <col min="2049" max="2049" width="2.28515625" style="226" customWidth="1"/>
    <col min="2050" max="2050" width="8.5703125" style="226" customWidth="1"/>
    <col min="2051" max="2051" width="5.85546875" style="226" customWidth="1"/>
    <col min="2052" max="2052" width="102.7109375" style="226" customWidth="1"/>
    <col min="2053" max="2053" width="5.7109375" style="226" customWidth="1"/>
    <col min="2054" max="2054" width="41.140625" style="226" customWidth="1"/>
    <col min="2055" max="2055" width="12.7109375" style="226" customWidth="1"/>
    <col min="2056" max="2057" width="16.42578125" style="226" customWidth="1"/>
    <col min="2058" max="2303" width="9.140625" style="226" customWidth="1"/>
    <col min="2304" max="2304" width="11.5703125" style="226"/>
    <col min="2305" max="2305" width="2.28515625" style="226" customWidth="1"/>
    <col min="2306" max="2306" width="8.5703125" style="226" customWidth="1"/>
    <col min="2307" max="2307" width="5.85546875" style="226" customWidth="1"/>
    <col min="2308" max="2308" width="102.7109375" style="226" customWidth="1"/>
    <col min="2309" max="2309" width="5.7109375" style="226" customWidth="1"/>
    <col min="2310" max="2310" width="41.140625" style="226" customWidth="1"/>
    <col min="2311" max="2311" width="12.7109375" style="226" customWidth="1"/>
    <col min="2312" max="2313" width="16.42578125" style="226" customWidth="1"/>
    <col min="2314" max="2559" width="9.140625" style="226" customWidth="1"/>
    <col min="2560" max="2560" width="11.5703125" style="226"/>
    <col min="2561" max="2561" width="2.28515625" style="226" customWidth="1"/>
    <col min="2562" max="2562" width="8.5703125" style="226" customWidth="1"/>
    <col min="2563" max="2563" width="5.85546875" style="226" customWidth="1"/>
    <col min="2564" max="2564" width="102.7109375" style="226" customWidth="1"/>
    <col min="2565" max="2565" width="5.7109375" style="226" customWidth="1"/>
    <col min="2566" max="2566" width="41.140625" style="226" customWidth="1"/>
    <col min="2567" max="2567" width="12.7109375" style="226" customWidth="1"/>
    <col min="2568" max="2569" width="16.42578125" style="226" customWidth="1"/>
    <col min="2570" max="2815" width="9.140625" style="226" customWidth="1"/>
    <col min="2816" max="2816" width="11.5703125" style="226"/>
    <col min="2817" max="2817" width="2.28515625" style="226" customWidth="1"/>
    <col min="2818" max="2818" width="8.5703125" style="226" customWidth="1"/>
    <col min="2819" max="2819" width="5.85546875" style="226" customWidth="1"/>
    <col min="2820" max="2820" width="102.7109375" style="226" customWidth="1"/>
    <col min="2821" max="2821" width="5.7109375" style="226" customWidth="1"/>
    <col min="2822" max="2822" width="41.140625" style="226" customWidth="1"/>
    <col min="2823" max="2823" width="12.7109375" style="226" customWidth="1"/>
    <col min="2824" max="2825" width="16.42578125" style="226" customWidth="1"/>
    <col min="2826" max="3071" width="9.140625" style="226" customWidth="1"/>
    <col min="3072" max="3072" width="11.5703125" style="226"/>
    <col min="3073" max="3073" width="2.28515625" style="226" customWidth="1"/>
    <col min="3074" max="3074" width="8.5703125" style="226" customWidth="1"/>
    <col min="3075" max="3075" width="5.85546875" style="226" customWidth="1"/>
    <col min="3076" max="3076" width="102.7109375" style="226" customWidth="1"/>
    <col min="3077" max="3077" width="5.7109375" style="226" customWidth="1"/>
    <col min="3078" max="3078" width="41.140625" style="226" customWidth="1"/>
    <col min="3079" max="3079" width="12.7109375" style="226" customWidth="1"/>
    <col min="3080" max="3081" width="16.42578125" style="226" customWidth="1"/>
    <col min="3082" max="3327" width="9.140625" style="226" customWidth="1"/>
    <col min="3328" max="3328" width="11.5703125" style="226"/>
    <col min="3329" max="3329" width="2.28515625" style="226" customWidth="1"/>
    <col min="3330" max="3330" width="8.5703125" style="226" customWidth="1"/>
    <col min="3331" max="3331" width="5.85546875" style="226" customWidth="1"/>
    <col min="3332" max="3332" width="102.7109375" style="226" customWidth="1"/>
    <col min="3333" max="3333" width="5.7109375" style="226" customWidth="1"/>
    <col min="3334" max="3334" width="41.140625" style="226" customWidth="1"/>
    <col min="3335" max="3335" width="12.7109375" style="226" customWidth="1"/>
    <col min="3336" max="3337" width="16.42578125" style="226" customWidth="1"/>
    <col min="3338" max="3583" width="9.140625" style="226" customWidth="1"/>
    <col min="3584" max="3584" width="11.5703125" style="226"/>
    <col min="3585" max="3585" width="2.28515625" style="226" customWidth="1"/>
    <col min="3586" max="3586" width="8.5703125" style="226" customWidth="1"/>
    <col min="3587" max="3587" width="5.85546875" style="226" customWidth="1"/>
    <col min="3588" max="3588" width="102.7109375" style="226" customWidth="1"/>
    <col min="3589" max="3589" width="5.7109375" style="226" customWidth="1"/>
    <col min="3590" max="3590" width="41.140625" style="226" customWidth="1"/>
    <col min="3591" max="3591" width="12.7109375" style="226" customWidth="1"/>
    <col min="3592" max="3593" width="16.42578125" style="226" customWidth="1"/>
    <col min="3594" max="3839" width="9.140625" style="226" customWidth="1"/>
    <col min="3840" max="3840" width="11.5703125" style="226"/>
    <col min="3841" max="3841" width="2.28515625" style="226" customWidth="1"/>
    <col min="3842" max="3842" width="8.5703125" style="226" customWidth="1"/>
    <col min="3843" max="3843" width="5.85546875" style="226" customWidth="1"/>
    <col min="3844" max="3844" width="102.7109375" style="226" customWidth="1"/>
    <col min="3845" max="3845" width="5.7109375" style="226" customWidth="1"/>
    <col min="3846" max="3846" width="41.140625" style="226" customWidth="1"/>
    <col min="3847" max="3847" width="12.7109375" style="226" customWidth="1"/>
    <col min="3848" max="3849" width="16.42578125" style="226" customWidth="1"/>
    <col min="3850" max="4095" width="9.140625" style="226" customWidth="1"/>
    <col min="4096" max="4096" width="11.5703125" style="226"/>
    <col min="4097" max="4097" width="2.28515625" style="226" customWidth="1"/>
    <col min="4098" max="4098" width="8.5703125" style="226" customWidth="1"/>
    <col min="4099" max="4099" width="5.85546875" style="226" customWidth="1"/>
    <col min="4100" max="4100" width="102.7109375" style="226" customWidth="1"/>
    <col min="4101" max="4101" width="5.7109375" style="226" customWidth="1"/>
    <col min="4102" max="4102" width="41.140625" style="226" customWidth="1"/>
    <col min="4103" max="4103" width="12.7109375" style="226" customWidth="1"/>
    <col min="4104" max="4105" width="16.42578125" style="226" customWidth="1"/>
    <col min="4106" max="4351" width="9.140625" style="226" customWidth="1"/>
    <col min="4352" max="4352" width="11.5703125" style="226"/>
    <col min="4353" max="4353" width="2.28515625" style="226" customWidth="1"/>
    <col min="4354" max="4354" width="8.5703125" style="226" customWidth="1"/>
    <col min="4355" max="4355" width="5.85546875" style="226" customWidth="1"/>
    <col min="4356" max="4356" width="102.7109375" style="226" customWidth="1"/>
    <col min="4357" max="4357" width="5.7109375" style="226" customWidth="1"/>
    <col min="4358" max="4358" width="41.140625" style="226" customWidth="1"/>
    <col min="4359" max="4359" width="12.7109375" style="226" customWidth="1"/>
    <col min="4360" max="4361" width="16.42578125" style="226" customWidth="1"/>
    <col min="4362" max="4607" width="9.140625" style="226" customWidth="1"/>
    <col min="4608" max="4608" width="11.5703125" style="226"/>
    <col min="4609" max="4609" width="2.28515625" style="226" customWidth="1"/>
    <col min="4610" max="4610" width="8.5703125" style="226" customWidth="1"/>
    <col min="4611" max="4611" width="5.85546875" style="226" customWidth="1"/>
    <col min="4612" max="4612" width="102.7109375" style="226" customWidth="1"/>
    <col min="4613" max="4613" width="5.7109375" style="226" customWidth="1"/>
    <col min="4614" max="4614" width="41.140625" style="226" customWidth="1"/>
    <col min="4615" max="4615" width="12.7109375" style="226" customWidth="1"/>
    <col min="4616" max="4617" width="16.42578125" style="226" customWidth="1"/>
    <col min="4618" max="4863" width="9.140625" style="226" customWidth="1"/>
    <col min="4864" max="4864" width="11.5703125" style="226"/>
    <col min="4865" max="4865" width="2.28515625" style="226" customWidth="1"/>
    <col min="4866" max="4866" width="8.5703125" style="226" customWidth="1"/>
    <col min="4867" max="4867" width="5.85546875" style="226" customWidth="1"/>
    <col min="4868" max="4868" width="102.7109375" style="226" customWidth="1"/>
    <col min="4869" max="4869" width="5.7109375" style="226" customWidth="1"/>
    <col min="4870" max="4870" width="41.140625" style="226" customWidth="1"/>
    <col min="4871" max="4871" width="12.7109375" style="226" customWidth="1"/>
    <col min="4872" max="4873" width="16.42578125" style="226" customWidth="1"/>
    <col min="4874" max="5119" width="9.140625" style="226" customWidth="1"/>
    <col min="5120" max="5120" width="11.5703125" style="226"/>
    <col min="5121" max="5121" width="2.28515625" style="226" customWidth="1"/>
    <col min="5122" max="5122" width="8.5703125" style="226" customWidth="1"/>
    <col min="5123" max="5123" width="5.85546875" style="226" customWidth="1"/>
    <col min="5124" max="5124" width="102.7109375" style="226" customWidth="1"/>
    <col min="5125" max="5125" width="5.7109375" style="226" customWidth="1"/>
    <col min="5126" max="5126" width="41.140625" style="226" customWidth="1"/>
    <col min="5127" max="5127" width="12.7109375" style="226" customWidth="1"/>
    <col min="5128" max="5129" width="16.42578125" style="226" customWidth="1"/>
    <col min="5130" max="5375" width="9.140625" style="226" customWidth="1"/>
    <col min="5376" max="5376" width="11.5703125" style="226"/>
    <col min="5377" max="5377" width="2.28515625" style="226" customWidth="1"/>
    <col min="5378" max="5378" width="8.5703125" style="226" customWidth="1"/>
    <col min="5379" max="5379" width="5.85546875" style="226" customWidth="1"/>
    <col min="5380" max="5380" width="102.7109375" style="226" customWidth="1"/>
    <col min="5381" max="5381" width="5.7109375" style="226" customWidth="1"/>
    <col min="5382" max="5382" width="41.140625" style="226" customWidth="1"/>
    <col min="5383" max="5383" width="12.7109375" style="226" customWidth="1"/>
    <col min="5384" max="5385" width="16.42578125" style="226" customWidth="1"/>
    <col min="5386" max="5631" width="9.140625" style="226" customWidth="1"/>
    <col min="5632" max="5632" width="11.5703125" style="226"/>
    <col min="5633" max="5633" width="2.28515625" style="226" customWidth="1"/>
    <col min="5634" max="5634" width="8.5703125" style="226" customWidth="1"/>
    <col min="5635" max="5635" width="5.85546875" style="226" customWidth="1"/>
    <col min="5636" max="5636" width="102.7109375" style="226" customWidth="1"/>
    <col min="5637" max="5637" width="5.7109375" style="226" customWidth="1"/>
    <col min="5638" max="5638" width="41.140625" style="226" customWidth="1"/>
    <col min="5639" max="5639" width="12.7109375" style="226" customWidth="1"/>
    <col min="5640" max="5641" width="16.42578125" style="226" customWidth="1"/>
    <col min="5642" max="5887" width="9.140625" style="226" customWidth="1"/>
    <col min="5888" max="5888" width="11.5703125" style="226"/>
    <col min="5889" max="5889" width="2.28515625" style="226" customWidth="1"/>
    <col min="5890" max="5890" width="8.5703125" style="226" customWidth="1"/>
    <col min="5891" max="5891" width="5.85546875" style="226" customWidth="1"/>
    <col min="5892" max="5892" width="102.7109375" style="226" customWidth="1"/>
    <col min="5893" max="5893" width="5.7109375" style="226" customWidth="1"/>
    <col min="5894" max="5894" width="41.140625" style="226" customWidth="1"/>
    <col min="5895" max="5895" width="12.7109375" style="226" customWidth="1"/>
    <col min="5896" max="5897" width="16.42578125" style="226" customWidth="1"/>
    <col min="5898" max="6143" width="9.140625" style="226" customWidth="1"/>
    <col min="6144" max="6144" width="11.5703125" style="226"/>
    <col min="6145" max="6145" width="2.28515625" style="226" customWidth="1"/>
    <col min="6146" max="6146" width="8.5703125" style="226" customWidth="1"/>
    <col min="6147" max="6147" width="5.85546875" style="226" customWidth="1"/>
    <col min="6148" max="6148" width="102.7109375" style="226" customWidth="1"/>
    <col min="6149" max="6149" width="5.7109375" style="226" customWidth="1"/>
    <col min="6150" max="6150" width="41.140625" style="226" customWidth="1"/>
    <col min="6151" max="6151" width="12.7109375" style="226" customWidth="1"/>
    <col min="6152" max="6153" width="16.42578125" style="226" customWidth="1"/>
    <col min="6154" max="6399" width="9.140625" style="226" customWidth="1"/>
    <col min="6400" max="6400" width="11.5703125" style="226"/>
    <col min="6401" max="6401" width="2.28515625" style="226" customWidth="1"/>
    <col min="6402" max="6402" width="8.5703125" style="226" customWidth="1"/>
    <col min="6403" max="6403" width="5.85546875" style="226" customWidth="1"/>
    <col min="6404" max="6404" width="102.7109375" style="226" customWidth="1"/>
    <col min="6405" max="6405" width="5.7109375" style="226" customWidth="1"/>
    <col min="6406" max="6406" width="41.140625" style="226" customWidth="1"/>
    <col min="6407" max="6407" width="12.7109375" style="226" customWidth="1"/>
    <col min="6408" max="6409" width="16.42578125" style="226" customWidth="1"/>
    <col min="6410" max="6655" width="9.140625" style="226" customWidth="1"/>
    <col min="6656" max="6656" width="11.5703125" style="226"/>
    <col min="6657" max="6657" width="2.28515625" style="226" customWidth="1"/>
    <col min="6658" max="6658" width="8.5703125" style="226" customWidth="1"/>
    <col min="6659" max="6659" width="5.85546875" style="226" customWidth="1"/>
    <col min="6660" max="6660" width="102.7109375" style="226" customWidth="1"/>
    <col min="6661" max="6661" width="5.7109375" style="226" customWidth="1"/>
    <col min="6662" max="6662" width="41.140625" style="226" customWidth="1"/>
    <col min="6663" max="6663" width="12.7109375" style="226" customWidth="1"/>
    <col min="6664" max="6665" width="16.42578125" style="226" customWidth="1"/>
    <col min="6666" max="6911" width="9.140625" style="226" customWidth="1"/>
    <col min="6912" max="6912" width="11.5703125" style="226"/>
    <col min="6913" max="6913" width="2.28515625" style="226" customWidth="1"/>
    <col min="6914" max="6914" width="8.5703125" style="226" customWidth="1"/>
    <col min="6915" max="6915" width="5.85546875" style="226" customWidth="1"/>
    <col min="6916" max="6916" width="102.7109375" style="226" customWidth="1"/>
    <col min="6917" max="6917" width="5.7109375" style="226" customWidth="1"/>
    <col min="6918" max="6918" width="41.140625" style="226" customWidth="1"/>
    <col min="6919" max="6919" width="12.7109375" style="226" customWidth="1"/>
    <col min="6920" max="6921" width="16.42578125" style="226" customWidth="1"/>
    <col min="6922" max="7167" width="9.140625" style="226" customWidth="1"/>
    <col min="7168" max="7168" width="11.5703125" style="226"/>
    <col min="7169" max="7169" width="2.28515625" style="226" customWidth="1"/>
    <col min="7170" max="7170" width="8.5703125" style="226" customWidth="1"/>
    <col min="7171" max="7171" width="5.85546875" style="226" customWidth="1"/>
    <col min="7172" max="7172" width="102.7109375" style="226" customWidth="1"/>
    <col min="7173" max="7173" width="5.7109375" style="226" customWidth="1"/>
    <col min="7174" max="7174" width="41.140625" style="226" customWidth="1"/>
    <col min="7175" max="7175" width="12.7109375" style="226" customWidth="1"/>
    <col min="7176" max="7177" width="16.42578125" style="226" customWidth="1"/>
    <col min="7178" max="7423" width="9.140625" style="226" customWidth="1"/>
    <col min="7424" max="7424" width="11.5703125" style="226"/>
    <col min="7425" max="7425" width="2.28515625" style="226" customWidth="1"/>
    <col min="7426" max="7426" width="8.5703125" style="226" customWidth="1"/>
    <col min="7427" max="7427" width="5.85546875" style="226" customWidth="1"/>
    <col min="7428" max="7428" width="102.7109375" style="226" customWidth="1"/>
    <col min="7429" max="7429" width="5.7109375" style="226" customWidth="1"/>
    <col min="7430" max="7430" width="41.140625" style="226" customWidth="1"/>
    <col min="7431" max="7431" width="12.7109375" style="226" customWidth="1"/>
    <col min="7432" max="7433" width="16.42578125" style="226" customWidth="1"/>
    <col min="7434" max="7679" width="9.140625" style="226" customWidth="1"/>
    <col min="7680" max="7680" width="11.5703125" style="226"/>
    <col min="7681" max="7681" width="2.28515625" style="226" customWidth="1"/>
    <col min="7682" max="7682" width="8.5703125" style="226" customWidth="1"/>
    <col min="7683" max="7683" width="5.85546875" style="226" customWidth="1"/>
    <col min="7684" max="7684" width="102.7109375" style="226" customWidth="1"/>
    <col min="7685" max="7685" width="5.7109375" style="226" customWidth="1"/>
    <col min="7686" max="7686" width="41.140625" style="226" customWidth="1"/>
    <col min="7687" max="7687" width="12.7109375" style="226" customWidth="1"/>
    <col min="7688" max="7689" width="16.42578125" style="226" customWidth="1"/>
    <col min="7690" max="7935" width="9.140625" style="226" customWidth="1"/>
    <col min="7936" max="7936" width="11.5703125" style="226"/>
    <col min="7937" max="7937" width="2.28515625" style="226" customWidth="1"/>
    <col min="7938" max="7938" width="8.5703125" style="226" customWidth="1"/>
    <col min="7939" max="7939" width="5.85546875" style="226" customWidth="1"/>
    <col min="7940" max="7940" width="102.7109375" style="226" customWidth="1"/>
    <col min="7941" max="7941" width="5.7109375" style="226" customWidth="1"/>
    <col min="7942" max="7942" width="41.140625" style="226" customWidth="1"/>
    <col min="7943" max="7943" width="12.7109375" style="226" customWidth="1"/>
    <col min="7944" max="7945" width="16.42578125" style="226" customWidth="1"/>
    <col min="7946" max="8191" width="9.140625" style="226" customWidth="1"/>
    <col min="8192" max="8192" width="11.5703125" style="226"/>
    <col min="8193" max="8193" width="2.28515625" style="226" customWidth="1"/>
    <col min="8194" max="8194" width="8.5703125" style="226" customWidth="1"/>
    <col min="8195" max="8195" width="5.85546875" style="226" customWidth="1"/>
    <col min="8196" max="8196" width="102.7109375" style="226" customWidth="1"/>
    <col min="8197" max="8197" width="5.7109375" style="226" customWidth="1"/>
    <col min="8198" max="8198" width="41.140625" style="226" customWidth="1"/>
    <col min="8199" max="8199" width="12.7109375" style="226" customWidth="1"/>
    <col min="8200" max="8201" width="16.42578125" style="226" customWidth="1"/>
    <col min="8202" max="8447" width="9.140625" style="226" customWidth="1"/>
    <col min="8448" max="8448" width="11.5703125" style="226"/>
    <col min="8449" max="8449" width="2.28515625" style="226" customWidth="1"/>
    <col min="8450" max="8450" width="8.5703125" style="226" customWidth="1"/>
    <col min="8451" max="8451" width="5.85546875" style="226" customWidth="1"/>
    <col min="8452" max="8452" width="102.7109375" style="226" customWidth="1"/>
    <col min="8453" max="8453" width="5.7109375" style="226" customWidth="1"/>
    <col min="8454" max="8454" width="41.140625" style="226" customWidth="1"/>
    <col min="8455" max="8455" width="12.7109375" style="226" customWidth="1"/>
    <col min="8456" max="8457" width="16.42578125" style="226" customWidth="1"/>
    <col min="8458" max="8703" width="9.140625" style="226" customWidth="1"/>
    <col min="8704" max="8704" width="11.5703125" style="226"/>
    <col min="8705" max="8705" width="2.28515625" style="226" customWidth="1"/>
    <col min="8706" max="8706" width="8.5703125" style="226" customWidth="1"/>
    <col min="8707" max="8707" width="5.85546875" style="226" customWidth="1"/>
    <col min="8708" max="8708" width="102.7109375" style="226" customWidth="1"/>
    <col min="8709" max="8709" width="5.7109375" style="226" customWidth="1"/>
    <col min="8710" max="8710" width="41.140625" style="226" customWidth="1"/>
    <col min="8711" max="8711" width="12.7109375" style="226" customWidth="1"/>
    <col min="8712" max="8713" width="16.42578125" style="226" customWidth="1"/>
    <col min="8714" max="8959" width="9.140625" style="226" customWidth="1"/>
    <col min="8960" max="8960" width="11.5703125" style="226"/>
    <col min="8961" max="8961" width="2.28515625" style="226" customWidth="1"/>
    <col min="8962" max="8962" width="8.5703125" style="226" customWidth="1"/>
    <col min="8963" max="8963" width="5.85546875" style="226" customWidth="1"/>
    <col min="8964" max="8964" width="102.7109375" style="226" customWidth="1"/>
    <col min="8965" max="8965" width="5.7109375" style="226" customWidth="1"/>
    <col min="8966" max="8966" width="41.140625" style="226" customWidth="1"/>
    <col min="8967" max="8967" width="12.7109375" style="226" customWidth="1"/>
    <col min="8968" max="8969" width="16.42578125" style="226" customWidth="1"/>
    <col min="8970" max="9215" width="9.140625" style="226" customWidth="1"/>
    <col min="9216" max="9216" width="11.5703125" style="226"/>
    <col min="9217" max="9217" width="2.28515625" style="226" customWidth="1"/>
    <col min="9218" max="9218" width="8.5703125" style="226" customWidth="1"/>
    <col min="9219" max="9219" width="5.85546875" style="226" customWidth="1"/>
    <col min="9220" max="9220" width="102.7109375" style="226" customWidth="1"/>
    <col min="9221" max="9221" width="5.7109375" style="226" customWidth="1"/>
    <col min="9222" max="9222" width="41.140625" style="226" customWidth="1"/>
    <col min="9223" max="9223" width="12.7109375" style="226" customWidth="1"/>
    <col min="9224" max="9225" width="16.42578125" style="226" customWidth="1"/>
    <col min="9226" max="9471" width="9.140625" style="226" customWidth="1"/>
    <col min="9472" max="9472" width="11.5703125" style="226"/>
    <col min="9473" max="9473" width="2.28515625" style="226" customWidth="1"/>
    <col min="9474" max="9474" width="8.5703125" style="226" customWidth="1"/>
    <col min="9475" max="9475" width="5.85546875" style="226" customWidth="1"/>
    <col min="9476" max="9476" width="102.7109375" style="226" customWidth="1"/>
    <col min="9477" max="9477" width="5.7109375" style="226" customWidth="1"/>
    <col min="9478" max="9478" width="41.140625" style="226" customWidth="1"/>
    <col min="9479" max="9479" width="12.7109375" style="226" customWidth="1"/>
    <col min="9480" max="9481" width="16.42578125" style="226" customWidth="1"/>
    <col min="9482" max="9727" width="9.140625" style="226" customWidth="1"/>
    <col min="9728" max="9728" width="11.5703125" style="226"/>
    <col min="9729" max="9729" width="2.28515625" style="226" customWidth="1"/>
    <col min="9730" max="9730" width="8.5703125" style="226" customWidth="1"/>
    <col min="9731" max="9731" width="5.85546875" style="226" customWidth="1"/>
    <col min="9732" max="9732" width="102.7109375" style="226" customWidth="1"/>
    <col min="9733" max="9733" width="5.7109375" style="226" customWidth="1"/>
    <col min="9734" max="9734" width="41.140625" style="226" customWidth="1"/>
    <col min="9735" max="9735" width="12.7109375" style="226" customWidth="1"/>
    <col min="9736" max="9737" width="16.42578125" style="226" customWidth="1"/>
    <col min="9738" max="9983" width="9.140625" style="226" customWidth="1"/>
    <col min="9984" max="9984" width="11.5703125" style="226"/>
    <col min="9985" max="9985" width="2.28515625" style="226" customWidth="1"/>
    <col min="9986" max="9986" width="8.5703125" style="226" customWidth="1"/>
    <col min="9987" max="9987" width="5.85546875" style="226" customWidth="1"/>
    <col min="9988" max="9988" width="102.7109375" style="226" customWidth="1"/>
    <col min="9989" max="9989" width="5.7109375" style="226" customWidth="1"/>
    <col min="9990" max="9990" width="41.140625" style="226" customWidth="1"/>
    <col min="9991" max="9991" width="12.7109375" style="226" customWidth="1"/>
    <col min="9992" max="9993" width="16.42578125" style="226" customWidth="1"/>
    <col min="9994" max="10239" width="9.140625" style="226" customWidth="1"/>
    <col min="10240" max="10240" width="11.5703125" style="226"/>
    <col min="10241" max="10241" width="2.28515625" style="226" customWidth="1"/>
    <col min="10242" max="10242" width="8.5703125" style="226" customWidth="1"/>
    <col min="10243" max="10243" width="5.85546875" style="226" customWidth="1"/>
    <col min="10244" max="10244" width="102.7109375" style="226" customWidth="1"/>
    <col min="10245" max="10245" width="5.7109375" style="226" customWidth="1"/>
    <col min="10246" max="10246" width="41.140625" style="226" customWidth="1"/>
    <col min="10247" max="10247" width="12.7109375" style="226" customWidth="1"/>
    <col min="10248" max="10249" width="16.42578125" style="226" customWidth="1"/>
    <col min="10250" max="10495" width="9.140625" style="226" customWidth="1"/>
    <col min="10496" max="10496" width="11.5703125" style="226"/>
    <col min="10497" max="10497" width="2.28515625" style="226" customWidth="1"/>
    <col min="10498" max="10498" width="8.5703125" style="226" customWidth="1"/>
    <col min="10499" max="10499" width="5.85546875" style="226" customWidth="1"/>
    <col min="10500" max="10500" width="102.7109375" style="226" customWidth="1"/>
    <col min="10501" max="10501" width="5.7109375" style="226" customWidth="1"/>
    <col min="10502" max="10502" width="41.140625" style="226" customWidth="1"/>
    <col min="10503" max="10503" width="12.7109375" style="226" customWidth="1"/>
    <col min="10504" max="10505" width="16.42578125" style="226" customWidth="1"/>
    <col min="10506" max="10751" width="9.140625" style="226" customWidth="1"/>
    <col min="10752" max="10752" width="11.5703125" style="226"/>
    <col min="10753" max="10753" width="2.28515625" style="226" customWidth="1"/>
    <col min="10754" max="10754" width="8.5703125" style="226" customWidth="1"/>
    <col min="10755" max="10755" width="5.85546875" style="226" customWidth="1"/>
    <col min="10756" max="10756" width="102.7109375" style="226" customWidth="1"/>
    <col min="10757" max="10757" width="5.7109375" style="226" customWidth="1"/>
    <col min="10758" max="10758" width="41.140625" style="226" customWidth="1"/>
    <col min="10759" max="10759" width="12.7109375" style="226" customWidth="1"/>
    <col min="10760" max="10761" width="16.42578125" style="226" customWidth="1"/>
    <col min="10762" max="11007" width="9.140625" style="226" customWidth="1"/>
    <col min="11008" max="11008" width="11.5703125" style="226"/>
    <col min="11009" max="11009" width="2.28515625" style="226" customWidth="1"/>
    <col min="11010" max="11010" width="8.5703125" style="226" customWidth="1"/>
    <col min="11011" max="11011" width="5.85546875" style="226" customWidth="1"/>
    <col min="11012" max="11012" width="102.7109375" style="226" customWidth="1"/>
    <col min="11013" max="11013" width="5.7109375" style="226" customWidth="1"/>
    <col min="11014" max="11014" width="41.140625" style="226" customWidth="1"/>
    <col min="11015" max="11015" width="12.7109375" style="226" customWidth="1"/>
    <col min="11016" max="11017" width="16.42578125" style="226" customWidth="1"/>
    <col min="11018" max="11263" width="9.140625" style="226" customWidth="1"/>
    <col min="11264" max="11264" width="11.5703125" style="226"/>
    <col min="11265" max="11265" width="2.28515625" style="226" customWidth="1"/>
    <col min="11266" max="11266" width="8.5703125" style="226" customWidth="1"/>
    <col min="11267" max="11267" width="5.85546875" style="226" customWidth="1"/>
    <col min="11268" max="11268" width="102.7109375" style="226" customWidth="1"/>
    <col min="11269" max="11269" width="5.7109375" style="226" customWidth="1"/>
    <col min="11270" max="11270" width="41.140625" style="226" customWidth="1"/>
    <col min="11271" max="11271" width="12.7109375" style="226" customWidth="1"/>
    <col min="11272" max="11273" width="16.42578125" style="226" customWidth="1"/>
    <col min="11274" max="11519" width="9.140625" style="226" customWidth="1"/>
    <col min="11520" max="11520" width="11.5703125" style="226"/>
    <col min="11521" max="11521" width="2.28515625" style="226" customWidth="1"/>
    <col min="11522" max="11522" width="8.5703125" style="226" customWidth="1"/>
    <col min="11523" max="11523" width="5.85546875" style="226" customWidth="1"/>
    <col min="11524" max="11524" width="102.7109375" style="226" customWidth="1"/>
    <col min="11525" max="11525" width="5.7109375" style="226" customWidth="1"/>
    <col min="11526" max="11526" width="41.140625" style="226" customWidth="1"/>
    <col min="11527" max="11527" width="12.7109375" style="226" customWidth="1"/>
    <col min="11528" max="11529" width="16.42578125" style="226" customWidth="1"/>
    <col min="11530" max="11775" width="9.140625" style="226" customWidth="1"/>
    <col min="11776" max="11776" width="11.5703125" style="226"/>
    <col min="11777" max="11777" width="2.28515625" style="226" customWidth="1"/>
    <col min="11778" max="11778" width="8.5703125" style="226" customWidth="1"/>
    <col min="11779" max="11779" width="5.85546875" style="226" customWidth="1"/>
    <col min="11780" max="11780" width="102.7109375" style="226" customWidth="1"/>
    <col min="11781" max="11781" width="5.7109375" style="226" customWidth="1"/>
    <col min="11782" max="11782" width="41.140625" style="226" customWidth="1"/>
    <col min="11783" max="11783" width="12.7109375" style="226" customWidth="1"/>
    <col min="11784" max="11785" width="16.42578125" style="226" customWidth="1"/>
    <col min="11786" max="12031" width="9.140625" style="226" customWidth="1"/>
    <col min="12032" max="12032" width="11.5703125" style="226"/>
    <col min="12033" max="12033" width="2.28515625" style="226" customWidth="1"/>
    <col min="12034" max="12034" width="8.5703125" style="226" customWidth="1"/>
    <col min="12035" max="12035" width="5.85546875" style="226" customWidth="1"/>
    <col min="12036" max="12036" width="102.7109375" style="226" customWidth="1"/>
    <col min="12037" max="12037" width="5.7109375" style="226" customWidth="1"/>
    <col min="12038" max="12038" width="41.140625" style="226" customWidth="1"/>
    <col min="12039" max="12039" width="12.7109375" style="226" customWidth="1"/>
    <col min="12040" max="12041" width="16.42578125" style="226" customWidth="1"/>
    <col min="12042" max="12287" width="9.140625" style="226" customWidth="1"/>
    <col min="12288" max="12288" width="11.5703125" style="226"/>
    <col min="12289" max="12289" width="2.28515625" style="226" customWidth="1"/>
    <col min="12290" max="12290" width="8.5703125" style="226" customWidth="1"/>
    <col min="12291" max="12291" width="5.85546875" style="226" customWidth="1"/>
    <col min="12292" max="12292" width="102.7109375" style="226" customWidth="1"/>
    <col min="12293" max="12293" width="5.7109375" style="226" customWidth="1"/>
    <col min="12294" max="12294" width="41.140625" style="226" customWidth="1"/>
    <col min="12295" max="12295" width="12.7109375" style="226" customWidth="1"/>
    <col min="12296" max="12297" width="16.42578125" style="226" customWidth="1"/>
    <col min="12298" max="12543" width="9.140625" style="226" customWidth="1"/>
    <col min="12544" max="12544" width="11.5703125" style="226"/>
    <col min="12545" max="12545" width="2.28515625" style="226" customWidth="1"/>
    <col min="12546" max="12546" width="8.5703125" style="226" customWidth="1"/>
    <col min="12547" max="12547" width="5.85546875" style="226" customWidth="1"/>
    <col min="12548" max="12548" width="102.7109375" style="226" customWidth="1"/>
    <col min="12549" max="12549" width="5.7109375" style="226" customWidth="1"/>
    <col min="12550" max="12550" width="41.140625" style="226" customWidth="1"/>
    <col min="12551" max="12551" width="12.7109375" style="226" customWidth="1"/>
    <col min="12552" max="12553" width="16.42578125" style="226" customWidth="1"/>
    <col min="12554" max="12799" width="9.140625" style="226" customWidth="1"/>
    <col min="12800" max="12800" width="11.5703125" style="226"/>
    <col min="12801" max="12801" width="2.28515625" style="226" customWidth="1"/>
    <col min="12802" max="12802" width="8.5703125" style="226" customWidth="1"/>
    <col min="12803" max="12803" width="5.85546875" style="226" customWidth="1"/>
    <col min="12804" max="12804" width="102.7109375" style="226" customWidth="1"/>
    <col min="12805" max="12805" width="5.7109375" style="226" customWidth="1"/>
    <col min="12806" max="12806" width="41.140625" style="226" customWidth="1"/>
    <col min="12807" max="12807" width="12.7109375" style="226" customWidth="1"/>
    <col min="12808" max="12809" width="16.42578125" style="226" customWidth="1"/>
    <col min="12810" max="13055" width="9.140625" style="226" customWidth="1"/>
    <col min="13056" max="13056" width="11.5703125" style="226"/>
    <col min="13057" max="13057" width="2.28515625" style="226" customWidth="1"/>
    <col min="13058" max="13058" width="8.5703125" style="226" customWidth="1"/>
    <col min="13059" max="13059" width="5.85546875" style="226" customWidth="1"/>
    <col min="13060" max="13060" width="102.7109375" style="226" customWidth="1"/>
    <col min="13061" max="13061" width="5.7109375" style="226" customWidth="1"/>
    <col min="13062" max="13062" width="41.140625" style="226" customWidth="1"/>
    <col min="13063" max="13063" width="12.7109375" style="226" customWidth="1"/>
    <col min="13064" max="13065" width="16.42578125" style="226" customWidth="1"/>
    <col min="13066" max="13311" width="9.140625" style="226" customWidth="1"/>
    <col min="13312" max="13312" width="11.5703125" style="226"/>
    <col min="13313" max="13313" width="2.28515625" style="226" customWidth="1"/>
    <col min="13314" max="13314" width="8.5703125" style="226" customWidth="1"/>
    <col min="13315" max="13315" width="5.85546875" style="226" customWidth="1"/>
    <col min="13316" max="13316" width="102.7109375" style="226" customWidth="1"/>
    <col min="13317" max="13317" width="5.7109375" style="226" customWidth="1"/>
    <col min="13318" max="13318" width="41.140625" style="226" customWidth="1"/>
    <col min="13319" max="13319" width="12.7109375" style="226" customWidth="1"/>
    <col min="13320" max="13321" width="16.42578125" style="226" customWidth="1"/>
    <col min="13322" max="13567" width="9.140625" style="226" customWidth="1"/>
    <col min="13568" max="13568" width="11.5703125" style="226"/>
    <col min="13569" max="13569" width="2.28515625" style="226" customWidth="1"/>
    <col min="13570" max="13570" width="8.5703125" style="226" customWidth="1"/>
    <col min="13571" max="13571" width="5.85546875" style="226" customWidth="1"/>
    <col min="13572" max="13572" width="102.7109375" style="226" customWidth="1"/>
    <col min="13573" max="13573" width="5.7109375" style="226" customWidth="1"/>
    <col min="13574" max="13574" width="41.140625" style="226" customWidth="1"/>
    <col min="13575" max="13575" width="12.7109375" style="226" customWidth="1"/>
    <col min="13576" max="13577" width="16.42578125" style="226" customWidth="1"/>
    <col min="13578" max="13823" width="9.140625" style="226" customWidth="1"/>
    <col min="13824" max="13824" width="11.5703125" style="226"/>
    <col min="13825" max="13825" width="2.28515625" style="226" customWidth="1"/>
    <col min="13826" max="13826" width="8.5703125" style="226" customWidth="1"/>
    <col min="13827" max="13827" width="5.85546875" style="226" customWidth="1"/>
    <col min="13828" max="13828" width="102.7109375" style="226" customWidth="1"/>
    <col min="13829" max="13829" width="5.7109375" style="226" customWidth="1"/>
    <col min="13830" max="13830" width="41.140625" style="226" customWidth="1"/>
    <col min="13831" max="13831" width="12.7109375" style="226" customWidth="1"/>
    <col min="13832" max="13833" width="16.42578125" style="226" customWidth="1"/>
    <col min="13834" max="14079" width="9.140625" style="226" customWidth="1"/>
    <col min="14080" max="14080" width="11.5703125" style="226"/>
    <col min="14081" max="14081" width="2.28515625" style="226" customWidth="1"/>
    <col min="14082" max="14082" width="8.5703125" style="226" customWidth="1"/>
    <col min="14083" max="14083" width="5.85546875" style="226" customWidth="1"/>
    <col min="14084" max="14084" width="102.7109375" style="226" customWidth="1"/>
    <col min="14085" max="14085" width="5.7109375" style="226" customWidth="1"/>
    <col min="14086" max="14086" width="41.140625" style="226" customWidth="1"/>
    <col min="14087" max="14087" width="12.7109375" style="226" customWidth="1"/>
    <col min="14088" max="14089" width="16.42578125" style="226" customWidth="1"/>
    <col min="14090" max="14335" width="9.140625" style="226" customWidth="1"/>
    <col min="14336" max="14336" width="11.5703125" style="226"/>
    <col min="14337" max="14337" width="2.28515625" style="226" customWidth="1"/>
    <col min="14338" max="14338" width="8.5703125" style="226" customWidth="1"/>
    <col min="14339" max="14339" width="5.85546875" style="226" customWidth="1"/>
    <col min="14340" max="14340" width="102.7109375" style="226" customWidth="1"/>
    <col min="14341" max="14341" width="5.7109375" style="226" customWidth="1"/>
    <col min="14342" max="14342" width="41.140625" style="226" customWidth="1"/>
    <col min="14343" max="14343" width="12.7109375" style="226" customWidth="1"/>
    <col min="14344" max="14345" width="16.42578125" style="226" customWidth="1"/>
    <col min="14346" max="14591" width="9.140625" style="226" customWidth="1"/>
    <col min="14592" max="14592" width="11.5703125" style="226"/>
    <col min="14593" max="14593" width="2.28515625" style="226" customWidth="1"/>
    <col min="14594" max="14594" width="8.5703125" style="226" customWidth="1"/>
    <col min="14595" max="14595" width="5.85546875" style="226" customWidth="1"/>
    <col min="14596" max="14596" width="102.7109375" style="226" customWidth="1"/>
    <col min="14597" max="14597" width="5.7109375" style="226" customWidth="1"/>
    <col min="14598" max="14598" width="41.140625" style="226" customWidth="1"/>
    <col min="14599" max="14599" width="12.7109375" style="226" customWidth="1"/>
    <col min="14600" max="14601" width="16.42578125" style="226" customWidth="1"/>
    <col min="14602" max="14847" width="9.140625" style="226" customWidth="1"/>
    <col min="14848" max="14848" width="11.5703125" style="226"/>
    <col min="14849" max="14849" width="2.28515625" style="226" customWidth="1"/>
    <col min="14850" max="14850" width="8.5703125" style="226" customWidth="1"/>
    <col min="14851" max="14851" width="5.85546875" style="226" customWidth="1"/>
    <col min="14852" max="14852" width="102.7109375" style="226" customWidth="1"/>
    <col min="14853" max="14853" width="5.7109375" style="226" customWidth="1"/>
    <col min="14854" max="14854" width="41.140625" style="226" customWidth="1"/>
    <col min="14855" max="14855" width="12.7109375" style="226" customWidth="1"/>
    <col min="14856" max="14857" width="16.42578125" style="226" customWidth="1"/>
    <col min="14858" max="15103" width="9.140625" style="226" customWidth="1"/>
    <col min="15104" max="15104" width="11.5703125" style="226"/>
    <col min="15105" max="15105" width="2.28515625" style="226" customWidth="1"/>
    <col min="15106" max="15106" width="8.5703125" style="226" customWidth="1"/>
    <col min="15107" max="15107" width="5.85546875" style="226" customWidth="1"/>
    <col min="15108" max="15108" width="102.7109375" style="226" customWidth="1"/>
    <col min="15109" max="15109" width="5.7109375" style="226" customWidth="1"/>
    <col min="15110" max="15110" width="41.140625" style="226" customWidth="1"/>
    <col min="15111" max="15111" width="12.7109375" style="226" customWidth="1"/>
    <col min="15112" max="15113" width="16.42578125" style="226" customWidth="1"/>
    <col min="15114" max="15359" width="9.140625" style="226" customWidth="1"/>
    <col min="15360" max="15360" width="11.5703125" style="226"/>
    <col min="15361" max="15361" width="2.28515625" style="226" customWidth="1"/>
    <col min="15362" max="15362" width="8.5703125" style="226" customWidth="1"/>
    <col min="15363" max="15363" width="5.85546875" style="226" customWidth="1"/>
    <col min="15364" max="15364" width="102.7109375" style="226" customWidth="1"/>
    <col min="15365" max="15365" width="5.7109375" style="226" customWidth="1"/>
    <col min="15366" max="15366" width="41.140625" style="226" customWidth="1"/>
    <col min="15367" max="15367" width="12.7109375" style="226" customWidth="1"/>
    <col min="15368" max="15369" width="16.42578125" style="226" customWidth="1"/>
    <col min="15370" max="15615" width="9.140625" style="226" customWidth="1"/>
    <col min="15616" max="15616" width="11.5703125" style="226"/>
    <col min="15617" max="15617" width="2.28515625" style="226" customWidth="1"/>
    <col min="15618" max="15618" width="8.5703125" style="226" customWidth="1"/>
    <col min="15619" max="15619" width="5.85546875" style="226" customWidth="1"/>
    <col min="15620" max="15620" width="102.7109375" style="226" customWidth="1"/>
    <col min="15621" max="15621" width="5.7109375" style="226" customWidth="1"/>
    <col min="15622" max="15622" width="41.140625" style="226" customWidth="1"/>
    <col min="15623" max="15623" width="12.7109375" style="226" customWidth="1"/>
    <col min="15624" max="15625" width="16.42578125" style="226" customWidth="1"/>
    <col min="15626" max="15871" width="9.140625" style="226" customWidth="1"/>
    <col min="15872" max="15872" width="11.5703125" style="226"/>
    <col min="15873" max="15873" width="2.28515625" style="226" customWidth="1"/>
    <col min="15874" max="15874" width="8.5703125" style="226" customWidth="1"/>
    <col min="15875" max="15875" width="5.85546875" style="226" customWidth="1"/>
    <col min="15876" max="15876" width="102.7109375" style="226" customWidth="1"/>
    <col min="15877" max="15877" width="5.7109375" style="226" customWidth="1"/>
    <col min="15878" max="15878" width="41.140625" style="226" customWidth="1"/>
    <col min="15879" max="15879" width="12.7109375" style="226" customWidth="1"/>
    <col min="15880" max="15881" width="16.42578125" style="226" customWidth="1"/>
    <col min="15882" max="16127" width="9.140625" style="226" customWidth="1"/>
    <col min="16128" max="16128" width="11.5703125" style="226"/>
    <col min="16129" max="16129" width="2.28515625" style="226" customWidth="1"/>
    <col min="16130" max="16130" width="8.5703125" style="226" customWidth="1"/>
    <col min="16131" max="16131" width="5.85546875" style="226" customWidth="1"/>
    <col min="16132" max="16132" width="102.7109375" style="226" customWidth="1"/>
    <col min="16133" max="16133" width="5.7109375" style="226" customWidth="1"/>
    <col min="16134" max="16134" width="41.140625" style="226" customWidth="1"/>
    <col min="16135" max="16135" width="12.7109375" style="226" customWidth="1"/>
    <col min="16136" max="16137" width="16.42578125" style="226" customWidth="1"/>
    <col min="16138" max="16383" width="9.140625" style="226" customWidth="1"/>
    <col min="16384" max="16384" width="11.5703125" style="226"/>
  </cols>
  <sheetData>
    <row r="1" spans="1:255" ht="26.25" customHeight="1" x14ac:dyDescent="0.25">
      <c r="A1" s="491" t="s">
        <v>15</v>
      </c>
      <c r="B1" s="492"/>
      <c r="C1" s="493"/>
      <c r="D1" s="202" t="s">
        <v>16</v>
      </c>
      <c r="E1" s="203" t="s">
        <v>17</v>
      </c>
      <c r="F1" s="203" t="s">
        <v>207</v>
      </c>
      <c r="G1" s="251" t="s">
        <v>18</v>
      </c>
      <c r="H1" s="203" t="s">
        <v>20</v>
      </c>
      <c r="I1" s="204" t="s">
        <v>21</v>
      </c>
    </row>
    <row r="2" spans="1:255" x14ac:dyDescent="0.25">
      <c r="A2" s="127">
        <v>1</v>
      </c>
      <c r="B2" s="7"/>
      <c r="C2" s="205"/>
      <c r="D2" s="206" t="s">
        <v>206</v>
      </c>
      <c r="E2" s="7"/>
      <c r="F2" s="207"/>
      <c r="G2" s="207"/>
      <c r="H2" s="208"/>
      <c r="I2" s="209"/>
    </row>
    <row r="3" spans="1:255" x14ac:dyDescent="0.25">
      <c r="A3" s="127">
        <v>2</v>
      </c>
      <c r="B3" s="7"/>
      <c r="C3" s="205"/>
      <c r="D3" s="206" t="s">
        <v>9</v>
      </c>
      <c r="E3" s="7"/>
      <c r="F3" s="207"/>
      <c r="G3" s="207"/>
      <c r="H3" s="210"/>
      <c r="I3" s="211"/>
    </row>
    <row r="4" spans="1:255" ht="25.5" x14ac:dyDescent="0.25">
      <c r="A4" s="127">
        <v>3</v>
      </c>
      <c r="B4" s="214">
        <v>732</v>
      </c>
      <c r="C4" s="214" t="s">
        <v>210</v>
      </c>
      <c r="D4" s="215" t="s">
        <v>209</v>
      </c>
      <c r="E4" s="214" t="s">
        <v>27</v>
      </c>
      <c r="F4" s="214">
        <v>1</v>
      </c>
      <c r="G4" s="214">
        <v>1</v>
      </c>
      <c r="H4" s="210">
        <v>0</v>
      </c>
      <c r="I4" s="216">
        <f>H4*F4</f>
        <v>0</v>
      </c>
    </row>
    <row r="5" spans="1:255" x14ac:dyDescent="0.25">
      <c r="A5" s="127">
        <v>4</v>
      </c>
      <c r="B5" s="214">
        <v>732</v>
      </c>
      <c r="C5" s="214" t="s">
        <v>49</v>
      </c>
      <c r="D5" s="215" t="s">
        <v>208</v>
      </c>
      <c r="E5" s="214" t="s">
        <v>27</v>
      </c>
      <c r="F5" s="214">
        <v>15</v>
      </c>
      <c r="G5" s="214"/>
      <c r="H5" s="210">
        <v>0</v>
      </c>
      <c r="I5" s="216">
        <f t="shared" ref="I5:I14" si="0">H5*F5</f>
        <v>0</v>
      </c>
    </row>
    <row r="6" spans="1:255" ht="76.5" x14ac:dyDescent="0.25">
      <c r="A6" s="127">
        <v>5</v>
      </c>
      <c r="B6" s="214">
        <v>732</v>
      </c>
      <c r="C6" s="214"/>
      <c r="D6" s="215" t="s">
        <v>211</v>
      </c>
      <c r="E6" s="214" t="s">
        <v>27</v>
      </c>
      <c r="F6" s="214">
        <v>1</v>
      </c>
      <c r="G6" s="214">
        <v>1</v>
      </c>
      <c r="H6" s="210">
        <v>0</v>
      </c>
      <c r="I6" s="216">
        <f t="shared" si="0"/>
        <v>0</v>
      </c>
    </row>
    <row r="7" spans="1:255" ht="76.5" x14ac:dyDescent="0.25">
      <c r="A7" s="127">
        <v>6</v>
      </c>
      <c r="B7" s="214">
        <v>732</v>
      </c>
      <c r="C7" s="214"/>
      <c r="D7" s="215" t="s">
        <v>212</v>
      </c>
      <c r="E7" s="214" t="s">
        <v>27</v>
      </c>
      <c r="F7" s="214">
        <v>1</v>
      </c>
      <c r="G7" s="214">
        <v>1</v>
      </c>
      <c r="H7" s="210">
        <v>0</v>
      </c>
      <c r="I7" s="216">
        <f t="shared" ref="I7" si="1">H7*F7</f>
        <v>0</v>
      </c>
    </row>
    <row r="8" spans="1:255" ht="76.5" x14ac:dyDescent="0.25">
      <c r="A8" s="127">
        <v>7</v>
      </c>
      <c r="B8" s="214">
        <v>732</v>
      </c>
      <c r="C8" s="214"/>
      <c r="D8" s="215" t="s">
        <v>213</v>
      </c>
      <c r="E8" s="214" t="s">
        <v>27</v>
      </c>
      <c r="F8" s="214">
        <v>1</v>
      </c>
      <c r="G8" s="214">
        <v>1</v>
      </c>
      <c r="H8" s="210">
        <v>0</v>
      </c>
      <c r="I8" s="216">
        <f t="shared" ref="I8" si="2">H8*F8</f>
        <v>0</v>
      </c>
    </row>
    <row r="9" spans="1:255" ht="76.5" x14ac:dyDescent="0.25">
      <c r="A9" s="127">
        <v>8</v>
      </c>
      <c r="B9" s="214">
        <v>732</v>
      </c>
      <c r="C9" s="214"/>
      <c r="D9" s="215" t="s">
        <v>214</v>
      </c>
      <c r="E9" s="214" t="s">
        <v>27</v>
      </c>
      <c r="F9" s="214">
        <v>1</v>
      </c>
      <c r="G9" s="214">
        <v>1</v>
      </c>
      <c r="H9" s="210">
        <v>0</v>
      </c>
      <c r="I9" s="216">
        <f t="shared" ref="I9" si="3">H9*F9</f>
        <v>0</v>
      </c>
    </row>
    <row r="10" spans="1:255" ht="25.5" x14ac:dyDescent="0.25">
      <c r="A10" s="127">
        <v>9</v>
      </c>
      <c r="B10" s="214">
        <v>732</v>
      </c>
      <c r="C10" s="214"/>
      <c r="D10" s="215" t="s">
        <v>215</v>
      </c>
      <c r="E10" s="214" t="s">
        <v>27</v>
      </c>
      <c r="F10" s="214">
        <v>1</v>
      </c>
      <c r="G10" s="214">
        <v>1</v>
      </c>
      <c r="H10" s="210">
        <v>0</v>
      </c>
      <c r="I10" s="216">
        <f t="shared" si="0"/>
        <v>0</v>
      </c>
    </row>
    <row r="11" spans="1:255" ht="25.5" x14ac:dyDescent="0.25">
      <c r="A11" s="127">
        <v>10</v>
      </c>
      <c r="B11" s="214">
        <v>732</v>
      </c>
      <c r="C11" s="214"/>
      <c r="D11" s="215" t="s">
        <v>216</v>
      </c>
      <c r="E11" s="214" t="s">
        <v>27</v>
      </c>
      <c r="F11" s="214">
        <v>1</v>
      </c>
      <c r="G11" s="214">
        <v>1</v>
      </c>
      <c r="H11" s="210">
        <v>0</v>
      </c>
      <c r="I11" s="216">
        <f t="shared" si="0"/>
        <v>0</v>
      </c>
    </row>
    <row r="12" spans="1:255" x14ac:dyDescent="0.25">
      <c r="A12" s="127">
        <v>11</v>
      </c>
      <c r="B12" s="214">
        <v>732</v>
      </c>
      <c r="C12" s="214" t="s">
        <v>217</v>
      </c>
      <c r="D12" s="215" t="s">
        <v>218</v>
      </c>
      <c r="E12" s="214" t="s">
        <v>27</v>
      </c>
      <c r="F12" s="214">
        <v>2</v>
      </c>
      <c r="G12" s="214" t="s">
        <v>45</v>
      </c>
      <c r="H12" s="210">
        <v>0</v>
      </c>
      <c r="I12" s="216">
        <f t="shared" si="0"/>
        <v>0</v>
      </c>
    </row>
    <row r="13" spans="1:255" ht="76.5" x14ac:dyDescent="0.25">
      <c r="A13" s="127">
        <v>12</v>
      </c>
      <c r="B13" s="214">
        <v>732</v>
      </c>
      <c r="C13" s="214" t="s">
        <v>220</v>
      </c>
      <c r="D13" s="215" t="s">
        <v>219</v>
      </c>
      <c r="E13" s="214" t="s">
        <v>27</v>
      </c>
      <c r="F13" s="214">
        <v>1</v>
      </c>
      <c r="G13" s="214">
        <v>1</v>
      </c>
      <c r="H13" s="210">
        <v>0</v>
      </c>
      <c r="I13" s="216">
        <f t="shared" si="0"/>
        <v>0</v>
      </c>
    </row>
    <row r="14" spans="1:255" ht="38.25" x14ac:dyDescent="0.25">
      <c r="A14" s="127">
        <v>13</v>
      </c>
      <c r="B14" s="4" t="s">
        <v>50</v>
      </c>
      <c r="C14" s="214" t="s">
        <v>221</v>
      </c>
      <c r="D14" s="222" t="s">
        <v>222</v>
      </c>
      <c r="E14" s="5" t="s">
        <v>48</v>
      </c>
      <c r="F14" s="217">
        <v>1.52</v>
      </c>
      <c r="G14" s="217"/>
      <c r="H14" s="210">
        <v>0</v>
      </c>
      <c r="I14" s="216">
        <f t="shared" si="0"/>
        <v>0</v>
      </c>
    </row>
    <row r="15" spans="1:255" x14ac:dyDescent="0.25">
      <c r="A15" s="127">
        <v>14</v>
      </c>
      <c r="B15" s="7"/>
      <c r="C15" s="205"/>
      <c r="D15" s="12" t="s">
        <v>39</v>
      </c>
      <c r="E15" s="13"/>
      <c r="F15" s="218"/>
      <c r="G15" s="219"/>
      <c r="H15" s="220"/>
      <c r="I15" s="16">
        <f>SUM(I4:I14)</f>
        <v>0</v>
      </c>
      <c r="IT15" s="226"/>
      <c r="IU15" s="226"/>
    </row>
    <row r="16" spans="1:255" x14ac:dyDescent="0.25">
      <c r="A16" s="127">
        <v>15</v>
      </c>
      <c r="B16" s="252"/>
      <c r="C16" s="253"/>
      <c r="D16" s="254" t="s">
        <v>10</v>
      </c>
      <c r="E16" s="253"/>
      <c r="F16" s="255"/>
      <c r="G16" s="255"/>
      <c r="H16" s="256"/>
      <c r="I16" s="257"/>
    </row>
    <row r="17" spans="1:255" s="248" customFormat="1" ht="25.5" x14ac:dyDescent="0.25">
      <c r="A17" s="127">
        <v>16</v>
      </c>
      <c r="B17" s="264" t="s">
        <v>22</v>
      </c>
      <c r="C17" s="265" t="s">
        <v>223</v>
      </c>
      <c r="D17" s="269" t="s">
        <v>224</v>
      </c>
      <c r="E17" s="270" t="s">
        <v>23</v>
      </c>
      <c r="F17" s="266">
        <v>70</v>
      </c>
      <c r="G17" s="266" t="s">
        <v>225</v>
      </c>
      <c r="H17" s="267">
        <v>0</v>
      </c>
      <c r="I17" s="268">
        <f>H17*F17</f>
        <v>0</v>
      </c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25"/>
      <c r="Z17" s="225"/>
      <c r="AA17" s="225"/>
      <c r="AB17" s="225"/>
      <c r="AC17" s="225"/>
      <c r="AD17" s="225"/>
      <c r="AE17" s="225"/>
      <c r="AF17" s="225"/>
      <c r="AG17" s="225"/>
      <c r="AH17" s="225"/>
      <c r="AI17" s="225"/>
      <c r="AJ17" s="225"/>
      <c r="AK17" s="225"/>
      <c r="AL17" s="225"/>
      <c r="AM17" s="225"/>
      <c r="AN17" s="225"/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25"/>
      <c r="BA17" s="225"/>
      <c r="BB17" s="225"/>
      <c r="BC17" s="225"/>
      <c r="BD17" s="225"/>
      <c r="BE17" s="225"/>
      <c r="BF17" s="225"/>
      <c r="BG17" s="225"/>
      <c r="BH17" s="225"/>
      <c r="BI17" s="225"/>
      <c r="BJ17" s="225"/>
      <c r="BK17" s="225"/>
      <c r="BL17" s="225"/>
      <c r="BM17" s="225"/>
      <c r="BN17" s="225"/>
      <c r="BO17" s="225"/>
      <c r="BP17" s="225"/>
      <c r="BQ17" s="225"/>
      <c r="BR17" s="225"/>
      <c r="BS17" s="225"/>
      <c r="BT17" s="225"/>
      <c r="BU17" s="225"/>
      <c r="BV17" s="225"/>
      <c r="BW17" s="225"/>
      <c r="BX17" s="225"/>
      <c r="BY17" s="225"/>
      <c r="BZ17" s="225"/>
      <c r="CA17" s="225"/>
      <c r="CB17" s="225"/>
      <c r="CC17" s="225"/>
      <c r="CD17" s="225"/>
      <c r="CE17" s="225"/>
      <c r="CF17" s="225"/>
      <c r="CG17" s="225"/>
      <c r="CH17" s="225"/>
      <c r="CI17" s="225"/>
      <c r="CJ17" s="225"/>
      <c r="CK17" s="225"/>
      <c r="CL17" s="225"/>
      <c r="CM17" s="225"/>
      <c r="CN17" s="225"/>
      <c r="CO17" s="225"/>
      <c r="CP17" s="225"/>
      <c r="CQ17" s="225"/>
      <c r="CR17" s="225"/>
      <c r="CS17" s="225"/>
      <c r="CT17" s="225"/>
      <c r="CU17" s="225"/>
      <c r="CV17" s="225"/>
      <c r="CW17" s="225"/>
      <c r="CX17" s="225"/>
      <c r="CY17" s="225"/>
      <c r="CZ17" s="225"/>
      <c r="DA17" s="225"/>
      <c r="DB17" s="225"/>
      <c r="DC17" s="225"/>
      <c r="DD17" s="225"/>
      <c r="DE17" s="225"/>
      <c r="DF17" s="225"/>
      <c r="DG17" s="225"/>
      <c r="DH17" s="225"/>
      <c r="DI17" s="225"/>
      <c r="DJ17" s="225"/>
      <c r="DK17" s="225"/>
      <c r="DL17" s="225"/>
      <c r="DM17" s="225"/>
      <c r="DN17" s="225"/>
      <c r="DO17" s="225"/>
      <c r="DP17" s="225"/>
      <c r="DQ17" s="225"/>
      <c r="DR17" s="225"/>
      <c r="DS17" s="225"/>
      <c r="DT17" s="225"/>
      <c r="DU17" s="225"/>
      <c r="DV17" s="225"/>
      <c r="DW17" s="225"/>
      <c r="DX17" s="225"/>
      <c r="DY17" s="225"/>
      <c r="DZ17" s="225"/>
      <c r="EA17" s="225"/>
      <c r="EB17" s="225"/>
      <c r="EC17" s="225"/>
      <c r="ED17" s="225"/>
      <c r="EE17" s="225"/>
      <c r="EF17" s="225"/>
      <c r="EG17" s="225"/>
      <c r="EH17" s="225"/>
      <c r="EI17" s="225"/>
      <c r="EJ17" s="225"/>
      <c r="EK17" s="225"/>
      <c r="EL17" s="225"/>
      <c r="EM17" s="225"/>
      <c r="EN17" s="225"/>
      <c r="EO17" s="225"/>
      <c r="EP17" s="225"/>
      <c r="EQ17" s="225"/>
      <c r="ER17" s="225"/>
      <c r="ES17" s="225"/>
      <c r="ET17" s="225"/>
      <c r="EU17" s="225"/>
      <c r="EV17" s="225"/>
      <c r="EW17" s="225"/>
      <c r="EX17" s="225"/>
      <c r="EY17" s="225"/>
      <c r="EZ17" s="225"/>
      <c r="FA17" s="225"/>
      <c r="FB17" s="225"/>
      <c r="FC17" s="225"/>
      <c r="FD17" s="225"/>
      <c r="FE17" s="225"/>
      <c r="FF17" s="225"/>
      <c r="FG17" s="225"/>
      <c r="FH17" s="225"/>
      <c r="FI17" s="225"/>
      <c r="FJ17" s="225"/>
      <c r="FK17" s="225"/>
      <c r="FL17" s="225"/>
      <c r="FM17" s="225"/>
      <c r="FN17" s="225"/>
      <c r="FO17" s="225"/>
      <c r="FP17" s="225"/>
      <c r="FQ17" s="225"/>
      <c r="FR17" s="225"/>
      <c r="FS17" s="225"/>
      <c r="FT17" s="225"/>
      <c r="FU17" s="225"/>
      <c r="FV17" s="225"/>
      <c r="FW17" s="225"/>
      <c r="FX17" s="225"/>
      <c r="FY17" s="225"/>
      <c r="FZ17" s="225"/>
      <c r="GA17" s="225"/>
      <c r="GB17" s="225"/>
      <c r="GC17" s="225"/>
      <c r="GD17" s="225"/>
      <c r="GE17" s="225"/>
      <c r="GF17" s="225"/>
      <c r="GG17" s="225"/>
      <c r="GH17" s="225"/>
      <c r="GI17" s="225"/>
      <c r="GJ17" s="225"/>
      <c r="GK17" s="225"/>
      <c r="GL17" s="225"/>
      <c r="GM17" s="225"/>
      <c r="GN17" s="225"/>
      <c r="GO17" s="225"/>
      <c r="GP17" s="225"/>
      <c r="GQ17" s="225"/>
      <c r="GR17" s="225"/>
      <c r="GS17" s="225"/>
      <c r="GT17" s="225"/>
      <c r="GU17" s="225"/>
      <c r="GV17" s="225"/>
      <c r="GW17" s="225"/>
      <c r="GX17" s="225"/>
      <c r="GY17" s="225"/>
      <c r="GZ17" s="225"/>
      <c r="HA17" s="225"/>
      <c r="HB17" s="225"/>
      <c r="HC17" s="225"/>
      <c r="HD17" s="225"/>
      <c r="HE17" s="225"/>
      <c r="HF17" s="225"/>
      <c r="HG17" s="225"/>
      <c r="HH17" s="225"/>
      <c r="HI17" s="225"/>
      <c r="HJ17" s="225"/>
      <c r="HK17" s="225"/>
      <c r="HL17" s="225"/>
      <c r="HM17" s="225"/>
      <c r="HN17" s="225"/>
      <c r="HO17" s="225"/>
      <c r="HP17" s="225"/>
      <c r="HQ17" s="225"/>
      <c r="HR17" s="225"/>
      <c r="HS17" s="225"/>
      <c r="HT17" s="225"/>
      <c r="HU17" s="225"/>
      <c r="HV17" s="225"/>
      <c r="HW17" s="225"/>
      <c r="HX17" s="225"/>
      <c r="HY17" s="225"/>
      <c r="HZ17" s="225"/>
      <c r="IA17" s="225"/>
      <c r="IB17" s="225"/>
      <c r="IC17" s="225"/>
      <c r="ID17" s="225"/>
      <c r="IE17" s="225"/>
      <c r="IF17" s="225"/>
      <c r="IG17" s="225"/>
      <c r="IH17" s="225"/>
      <c r="II17" s="225"/>
      <c r="IJ17" s="225"/>
      <c r="IK17" s="225"/>
      <c r="IL17" s="225"/>
      <c r="IM17" s="225"/>
      <c r="IN17" s="225"/>
      <c r="IO17" s="225"/>
      <c r="IP17" s="225"/>
      <c r="IQ17" s="225"/>
      <c r="IR17" s="225"/>
      <c r="IS17" s="225"/>
      <c r="IT17" s="225"/>
      <c r="IU17" s="225"/>
    </row>
    <row r="18" spans="1:255" s="248" customFormat="1" x14ac:dyDescent="0.25">
      <c r="A18" s="127">
        <v>17</v>
      </c>
      <c r="B18" s="264" t="s">
        <v>22</v>
      </c>
      <c r="C18" s="265" t="s">
        <v>235</v>
      </c>
      <c r="D18" s="269" t="s">
        <v>236</v>
      </c>
      <c r="E18" s="270" t="s">
        <v>23</v>
      </c>
      <c r="F18" s="266">
        <v>33</v>
      </c>
      <c r="G18" s="266" t="s">
        <v>237</v>
      </c>
      <c r="H18" s="267">
        <v>0</v>
      </c>
      <c r="I18" s="268">
        <f>H18*F18</f>
        <v>0</v>
      </c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25"/>
      <c r="Y18" s="225"/>
      <c r="Z18" s="225"/>
      <c r="AA18" s="225"/>
      <c r="AB18" s="225"/>
      <c r="AC18" s="225"/>
      <c r="AD18" s="225"/>
      <c r="AE18" s="225"/>
      <c r="AF18" s="225"/>
      <c r="AG18" s="225"/>
      <c r="AH18" s="225"/>
      <c r="AI18" s="225"/>
      <c r="AJ18" s="225"/>
      <c r="AK18" s="225"/>
      <c r="AL18" s="225"/>
      <c r="AM18" s="225"/>
      <c r="AN18" s="225"/>
      <c r="AO18" s="225"/>
      <c r="AP18" s="225"/>
      <c r="AQ18" s="225"/>
      <c r="AR18" s="225"/>
      <c r="AS18" s="225"/>
      <c r="AT18" s="225"/>
      <c r="AU18" s="225"/>
      <c r="AV18" s="225"/>
      <c r="AW18" s="225"/>
      <c r="AX18" s="225"/>
      <c r="AY18" s="225"/>
      <c r="AZ18" s="225"/>
      <c r="BA18" s="225"/>
      <c r="BB18" s="225"/>
      <c r="BC18" s="225"/>
      <c r="BD18" s="225"/>
      <c r="BE18" s="225"/>
      <c r="BF18" s="225"/>
      <c r="BG18" s="225"/>
      <c r="BH18" s="225"/>
      <c r="BI18" s="225"/>
      <c r="BJ18" s="225"/>
      <c r="BK18" s="225"/>
      <c r="BL18" s="225"/>
      <c r="BM18" s="225"/>
      <c r="BN18" s="225"/>
      <c r="BO18" s="225"/>
      <c r="BP18" s="225"/>
      <c r="BQ18" s="225"/>
      <c r="BR18" s="225"/>
      <c r="BS18" s="225"/>
      <c r="BT18" s="225"/>
      <c r="BU18" s="225"/>
      <c r="BV18" s="225"/>
      <c r="BW18" s="225"/>
      <c r="BX18" s="225"/>
      <c r="BY18" s="225"/>
      <c r="BZ18" s="225"/>
      <c r="CA18" s="225"/>
      <c r="CB18" s="225"/>
      <c r="CC18" s="225"/>
      <c r="CD18" s="225"/>
      <c r="CE18" s="225"/>
      <c r="CF18" s="225"/>
      <c r="CG18" s="225"/>
      <c r="CH18" s="225"/>
      <c r="CI18" s="225"/>
      <c r="CJ18" s="225"/>
      <c r="CK18" s="225"/>
      <c r="CL18" s="225"/>
      <c r="CM18" s="225"/>
      <c r="CN18" s="225"/>
      <c r="CO18" s="225"/>
      <c r="CP18" s="225"/>
      <c r="CQ18" s="225"/>
      <c r="CR18" s="225"/>
      <c r="CS18" s="225"/>
      <c r="CT18" s="225"/>
      <c r="CU18" s="225"/>
      <c r="CV18" s="225"/>
      <c r="CW18" s="225"/>
      <c r="CX18" s="225"/>
      <c r="CY18" s="225"/>
      <c r="CZ18" s="225"/>
      <c r="DA18" s="225"/>
      <c r="DB18" s="225"/>
      <c r="DC18" s="225"/>
      <c r="DD18" s="225"/>
      <c r="DE18" s="225"/>
      <c r="DF18" s="225"/>
      <c r="DG18" s="225"/>
      <c r="DH18" s="225"/>
      <c r="DI18" s="225"/>
      <c r="DJ18" s="225"/>
      <c r="DK18" s="225"/>
      <c r="DL18" s="225"/>
      <c r="DM18" s="225"/>
      <c r="DN18" s="225"/>
      <c r="DO18" s="225"/>
      <c r="DP18" s="225"/>
      <c r="DQ18" s="225"/>
      <c r="DR18" s="225"/>
      <c r="DS18" s="225"/>
      <c r="DT18" s="225"/>
      <c r="DU18" s="225"/>
      <c r="DV18" s="225"/>
      <c r="DW18" s="225"/>
      <c r="DX18" s="225"/>
      <c r="DY18" s="225"/>
      <c r="DZ18" s="225"/>
      <c r="EA18" s="225"/>
      <c r="EB18" s="225"/>
      <c r="EC18" s="225"/>
      <c r="ED18" s="225"/>
      <c r="EE18" s="225"/>
      <c r="EF18" s="225"/>
      <c r="EG18" s="225"/>
      <c r="EH18" s="225"/>
      <c r="EI18" s="225"/>
      <c r="EJ18" s="225"/>
      <c r="EK18" s="225"/>
      <c r="EL18" s="225"/>
      <c r="EM18" s="225"/>
      <c r="EN18" s="225"/>
      <c r="EO18" s="225"/>
      <c r="EP18" s="225"/>
      <c r="EQ18" s="225"/>
      <c r="ER18" s="225"/>
      <c r="ES18" s="225"/>
      <c r="ET18" s="225"/>
      <c r="EU18" s="225"/>
      <c r="EV18" s="225"/>
      <c r="EW18" s="225"/>
      <c r="EX18" s="225"/>
      <c r="EY18" s="225"/>
      <c r="EZ18" s="225"/>
      <c r="FA18" s="225"/>
      <c r="FB18" s="225"/>
      <c r="FC18" s="225"/>
      <c r="FD18" s="225"/>
      <c r="FE18" s="225"/>
      <c r="FF18" s="225"/>
      <c r="FG18" s="225"/>
      <c r="FH18" s="225"/>
      <c r="FI18" s="225"/>
      <c r="FJ18" s="225"/>
      <c r="FK18" s="225"/>
      <c r="FL18" s="225"/>
      <c r="FM18" s="225"/>
      <c r="FN18" s="225"/>
      <c r="FO18" s="225"/>
      <c r="FP18" s="225"/>
      <c r="FQ18" s="225"/>
      <c r="FR18" s="225"/>
      <c r="FS18" s="225"/>
      <c r="FT18" s="225"/>
      <c r="FU18" s="225"/>
      <c r="FV18" s="225"/>
      <c r="FW18" s="225"/>
      <c r="FX18" s="225"/>
      <c r="FY18" s="225"/>
      <c r="FZ18" s="225"/>
      <c r="GA18" s="225"/>
      <c r="GB18" s="225"/>
      <c r="GC18" s="225"/>
      <c r="GD18" s="225"/>
      <c r="GE18" s="225"/>
      <c r="GF18" s="225"/>
      <c r="GG18" s="225"/>
      <c r="GH18" s="225"/>
      <c r="GI18" s="225"/>
      <c r="GJ18" s="225"/>
      <c r="GK18" s="225"/>
      <c r="GL18" s="225"/>
      <c r="GM18" s="225"/>
      <c r="GN18" s="225"/>
      <c r="GO18" s="225"/>
      <c r="GP18" s="225"/>
      <c r="GQ18" s="225"/>
      <c r="GR18" s="225"/>
      <c r="GS18" s="225"/>
      <c r="GT18" s="225"/>
      <c r="GU18" s="225"/>
      <c r="GV18" s="225"/>
      <c r="GW18" s="225"/>
      <c r="GX18" s="225"/>
      <c r="GY18" s="225"/>
      <c r="GZ18" s="225"/>
      <c r="HA18" s="225"/>
      <c r="HB18" s="225"/>
      <c r="HC18" s="225"/>
      <c r="HD18" s="225"/>
      <c r="HE18" s="225"/>
      <c r="HF18" s="225"/>
      <c r="HG18" s="225"/>
      <c r="HH18" s="225"/>
      <c r="HI18" s="225"/>
      <c r="HJ18" s="225"/>
      <c r="HK18" s="225"/>
      <c r="HL18" s="225"/>
      <c r="HM18" s="225"/>
      <c r="HN18" s="225"/>
      <c r="HO18" s="225"/>
      <c r="HP18" s="225"/>
      <c r="HQ18" s="225"/>
      <c r="HR18" s="225"/>
      <c r="HS18" s="225"/>
      <c r="HT18" s="225"/>
      <c r="HU18" s="225"/>
      <c r="HV18" s="225"/>
      <c r="HW18" s="225"/>
      <c r="HX18" s="225"/>
      <c r="HY18" s="225"/>
      <c r="HZ18" s="225"/>
      <c r="IA18" s="225"/>
      <c r="IB18" s="225"/>
      <c r="IC18" s="225"/>
      <c r="ID18" s="225"/>
      <c r="IE18" s="225"/>
      <c r="IF18" s="225"/>
      <c r="IG18" s="225"/>
      <c r="IH18" s="225"/>
      <c r="II18" s="225"/>
      <c r="IJ18" s="225"/>
      <c r="IK18" s="225"/>
      <c r="IL18" s="225"/>
      <c r="IM18" s="225"/>
      <c r="IN18" s="225"/>
      <c r="IO18" s="225"/>
      <c r="IP18" s="225"/>
      <c r="IQ18" s="225"/>
      <c r="IR18" s="225"/>
      <c r="IS18" s="225"/>
      <c r="IT18" s="225"/>
      <c r="IU18" s="225"/>
    </row>
    <row r="19" spans="1:255" s="248" customFormat="1" x14ac:dyDescent="0.25">
      <c r="A19" s="127">
        <v>18</v>
      </c>
      <c r="B19" s="264" t="s">
        <v>22</v>
      </c>
      <c r="C19" s="265" t="s">
        <v>238</v>
      </c>
      <c r="D19" s="269" t="s">
        <v>239</v>
      </c>
      <c r="E19" s="270" t="s">
        <v>23</v>
      </c>
      <c r="F19" s="266">
        <v>33</v>
      </c>
      <c r="G19" s="266" t="s">
        <v>237</v>
      </c>
      <c r="H19" s="267">
        <v>0</v>
      </c>
      <c r="I19" s="268">
        <f>H19*F19</f>
        <v>0</v>
      </c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25"/>
      <c r="Z19" s="225"/>
      <c r="AA19" s="225"/>
      <c r="AB19" s="225"/>
      <c r="AC19" s="225"/>
      <c r="AD19" s="225"/>
      <c r="AE19" s="225"/>
      <c r="AF19" s="225"/>
      <c r="AG19" s="225"/>
      <c r="AH19" s="225"/>
      <c r="AI19" s="225"/>
      <c r="AJ19" s="225"/>
      <c r="AK19" s="225"/>
      <c r="AL19" s="225"/>
      <c r="AM19" s="225"/>
      <c r="AN19" s="225"/>
      <c r="AO19" s="225"/>
      <c r="AP19" s="225"/>
      <c r="AQ19" s="225"/>
      <c r="AR19" s="225"/>
      <c r="AS19" s="225"/>
      <c r="AT19" s="225"/>
      <c r="AU19" s="225"/>
      <c r="AV19" s="225"/>
      <c r="AW19" s="225"/>
      <c r="AX19" s="225"/>
      <c r="AY19" s="225"/>
      <c r="AZ19" s="225"/>
      <c r="BA19" s="225"/>
      <c r="BB19" s="225"/>
      <c r="BC19" s="225"/>
      <c r="BD19" s="225"/>
      <c r="BE19" s="225"/>
      <c r="BF19" s="225"/>
      <c r="BG19" s="225"/>
      <c r="BH19" s="225"/>
      <c r="BI19" s="225"/>
      <c r="BJ19" s="225"/>
      <c r="BK19" s="225"/>
      <c r="BL19" s="225"/>
      <c r="BM19" s="225"/>
      <c r="BN19" s="225"/>
      <c r="BO19" s="225"/>
      <c r="BP19" s="225"/>
      <c r="BQ19" s="225"/>
      <c r="BR19" s="225"/>
      <c r="BS19" s="225"/>
      <c r="BT19" s="225"/>
      <c r="BU19" s="225"/>
      <c r="BV19" s="225"/>
      <c r="BW19" s="225"/>
      <c r="BX19" s="225"/>
      <c r="BY19" s="225"/>
      <c r="BZ19" s="225"/>
      <c r="CA19" s="225"/>
      <c r="CB19" s="225"/>
      <c r="CC19" s="225"/>
      <c r="CD19" s="225"/>
      <c r="CE19" s="225"/>
      <c r="CF19" s="225"/>
      <c r="CG19" s="225"/>
      <c r="CH19" s="225"/>
      <c r="CI19" s="225"/>
      <c r="CJ19" s="225"/>
      <c r="CK19" s="225"/>
      <c r="CL19" s="225"/>
      <c r="CM19" s="225"/>
      <c r="CN19" s="225"/>
      <c r="CO19" s="225"/>
      <c r="CP19" s="225"/>
      <c r="CQ19" s="225"/>
      <c r="CR19" s="225"/>
      <c r="CS19" s="225"/>
      <c r="CT19" s="225"/>
      <c r="CU19" s="225"/>
      <c r="CV19" s="225"/>
      <c r="CW19" s="225"/>
      <c r="CX19" s="225"/>
      <c r="CY19" s="225"/>
      <c r="CZ19" s="225"/>
      <c r="DA19" s="225"/>
      <c r="DB19" s="225"/>
      <c r="DC19" s="225"/>
      <c r="DD19" s="225"/>
      <c r="DE19" s="225"/>
      <c r="DF19" s="225"/>
      <c r="DG19" s="225"/>
      <c r="DH19" s="225"/>
      <c r="DI19" s="225"/>
      <c r="DJ19" s="225"/>
      <c r="DK19" s="225"/>
      <c r="DL19" s="225"/>
      <c r="DM19" s="225"/>
      <c r="DN19" s="225"/>
      <c r="DO19" s="225"/>
      <c r="DP19" s="225"/>
      <c r="DQ19" s="225"/>
      <c r="DR19" s="225"/>
      <c r="DS19" s="225"/>
      <c r="DT19" s="225"/>
      <c r="DU19" s="225"/>
      <c r="DV19" s="225"/>
      <c r="DW19" s="225"/>
      <c r="DX19" s="225"/>
      <c r="DY19" s="225"/>
      <c r="DZ19" s="225"/>
      <c r="EA19" s="225"/>
      <c r="EB19" s="225"/>
      <c r="EC19" s="225"/>
      <c r="ED19" s="225"/>
      <c r="EE19" s="225"/>
      <c r="EF19" s="225"/>
      <c r="EG19" s="225"/>
      <c r="EH19" s="225"/>
      <c r="EI19" s="225"/>
      <c r="EJ19" s="225"/>
      <c r="EK19" s="225"/>
      <c r="EL19" s="225"/>
      <c r="EM19" s="225"/>
      <c r="EN19" s="225"/>
      <c r="EO19" s="225"/>
      <c r="EP19" s="225"/>
      <c r="EQ19" s="225"/>
      <c r="ER19" s="225"/>
      <c r="ES19" s="225"/>
      <c r="ET19" s="225"/>
      <c r="EU19" s="225"/>
      <c r="EV19" s="225"/>
      <c r="EW19" s="225"/>
      <c r="EX19" s="225"/>
      <c r="EY19" s="225"/>
      <c r="EZ19" s="225"/>
      <c r="FA19" s="225"/>
      <c r="FB19" s="225"/>
      <c r="FC19" s="225"/>
      <c r="FD19" s="225"/>
      <c r="FE19" s="225"/>
      <c r="FF19" s="225"/>
      <c r="FG19" s="225"/>
      <c r="FH19" s="225"/>
      <c r="FI19" s="225"/>
      <c r="FJ19" s="225"/>
      <c r="FK19" s="225"/>
      <c r="FL19" s="225"/>
      <c r="FM19" s="225"/>
      <c r="FN19" s="225"/>
      <c r="FO19" s="225"/>
      <c r="FP19" s="225"/>
      <c r="FQ19" s="225"/>
      <c r="FR19" s="225"/>
      <c r="FS19" s="225"/>
      <c r="FT19" s="225"/>
      <c r="FU19" s="225"/>
      <c r="FV19" s="225"/>
      <c r="FW19" s="225"/>
      <c r="FX19" s="225"/>
      <c r="FY19" s="225"/>
      <c r="FZ19" s="225"/>
      <c r="GA19" s="225"/>
      <c r="GB19" s="225"/>
      <c r="GC19" s="225"/>
      <c r="GD19" s="225"/>
      <c r="GE19" s="225"/>
      <c r="GF19" s="225"/>
      <c r="GG19" s="225"/>
      <c r="GH19" s="225"/>
      <c r="GI19" s="225"/>
      <c r="GJ19" s="225"/>
      <c r="GK19" s="225"/>
      <c r="GL19" s="225"/>
      <c r="GM19" s="225"/>
      <c r="GN19" s="225"/>
      <c r="GO19" s="225"/>
      <c r="GP19" s="225"/>
      <c r="GQ19" s="225"/>
      <c r="GR19" s="225"/>
      <c r="GS19" s="225"/>
      <c r="GT19" s="225"/>
      <c r="GU19" s="225"/>
      <c r="GV19" s="225"/>
      <c r="GW19" s="225"/>
      <c r="GX19" s="225"/>
      <c r="GY19" s="225"/>
      <c r="GZ19" s="225"/>
      <c r="HA19" s="225"/>
      <c r="HB19" s="225"/>
      <c r="HC19" s="225"/>
      <c r="HD19" s="225"/>
      <c r="HE19" s="225"/>
      <c r="HF19" s="225"/>
      <c r="HG19" s="225"/>
      <c r="HH19" s="225"/>
      <c r="HI19" s="225"/>
      <c r="HJ19" s="225"/>
      <c r="HK19" s="225"/>
      <c r="HL19" s="225"/>
      <c r="HM19" s="225"/>
      <c r="HN19" s="225"/>
      <c r="HO19" s="225"/>
      <c r="HP19" s="225"/>
      <c r="HQ19" s="225"/>
      <c r="HR19" s="225"/>
      <c r="HS19" s="225"/>
      <c r="HT19" s="225"/>
      <c r="HU19" s="225"/>
      <c r="HV19" s="225"/>
      <c r="HW19" s="225"/>
      <c r="HX19" s="225"/>
      <c r="HY19" s="225"/>
      <c r="HZ19" s="225"/>
      <c r="IA19" s="225"/>
      <c r="IB19" s="225"/>
      <c r="IC19" s="225"/>
      <c r="ID19" s="225"/>
      <c r="IE19" s="225"/>
      <c r="IF19" s="225"/>
      <c r="IG19" s="225"/>
      <c r="IH19" s="225"/>
      <c r="II19" s="225"/>
      <c r="IJ19" s="225"/>
      <c r="IK19" s="225"/>
      <c r="IL19" s="225"/>
      <c r="IM19" s="225"/>
      <c r="IN19" s="225"/>
      <c r="IO19" s="225"/>
      <c r="IP19" s="225"/>
      <c r="IQ19" s="225"/>
      <c r="IR19" s="225"/>
      <c r="IS19" s="225"/>
      <c r="IT19" s="225"/>
      <c r="IU19" s="225"/>
    </row>
    <row r="20" spans="1:255" s="248" customFormat="1" x14ac:dyDescent="0.25">
      <c r="A20" s="127">
        <v>19</v>
      </c>
      <c r="B20" s="258" t="s">
        <v>22</v>
      </c>
      <c r="C20" s="271" t="s">
        <v>228</v>
      </c>
      <c r="D20" s="260" t="s">
        <v>227</v>
      </c>
      <c r="E20" s="261" t="s">
        <v>27</v>
      </c>
      <c r="F20" s="262">
        <v>8</v>
      </c>
      <c r="G20" s="259" t="s">
        <v>240</v>
      </c>
      <c r="H20" s="263">
        <v>0</v>
      </c>
      <c r="I20" s="268">
        <f t="shared" ref="I20:I24" si="4">H20*F20</f>
        <v>0</v>
      </c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5"/>
      <c r="Z20" s="225"/>
      <c r="AA20" s="225"/>
      <c r="AB20" s="225"/>
      <c r="AC20" s="225"/>
      <c r="AD20" s="225"/>
      <c r="AE20" s="225"/>
      <c r="AF20" s="225"/>
      <c r="AG20" s="225"/>
      <c r="AH20" s="225"/>
      <c r="AI20" s="225"/>
      <c r="AJ20" s="225"/>
      <c r="AK20" s="225"/>
      <c r="AL20" s="225"/>
      <c r="AM20" s="225"/>
      <c r="AN20" s="225"/>
      <c r="AO20" s="225"/>
      <c r="AP20" s="225"/>
      <c r="AQ20" s="225"/>
      <c r="AR20" s="225"/>
      <c r="AS20" s="225"/>
      <c r="AT20" s="225"/>
      <c r="AU20" s="225"/>
      <c r="AV20" s="225"/>
      <c r="AW20" s="225"/>
      <c r="AX20" s="225"/>
      <c r="AY20" s="225"/>
      <c r="AZ20" s="225"/>
      <c r="BA20" s="225"/>
      <c r="BB20" s="225"/>
      <c r="BC20" s="225"/>
      <c r="BD20" s="225"/>
      <c r="BE20" s="225"/>
      <c r="BF20" s="225"/>
      <c r="BG20" s="225"/>
      <c r="BH20" s="225"/>
      <c r="BI20" s="225"/>
      <c r="BJ20" s="225"/>
      <c r="BK20" s="225"/>
      <c r="BL20" s="225"/>
      <c r="BM20" s="225"/>
      <c r="BN20" s="225"/>
      <c r="BO20" s="225"/>
      <c r="BP20" s="225"/>
      <c r="BQ20" s="225"/>
      <c r="BR20" s="225"/>
      <c r="BS20" s="225"/>
      <c r="BT20" s="225"/>
      <c r="BU20" s="225"/>
      <c r="BV20" s="225"/>
      <c r="BW20" s="225"/>
      <c r="BX20" s="225"/>
      <c r="BY20" s="225"/>
      <c r="BZ20" s="225"/>
      <c r="CA20" s="225"/>
      <c r="CB20" s="225"/>
      <c r="CC20" s="225"/>
      <c r="CD20" s="225"/>
      <c r="CE20" s="225"/>
      <c r="CF20" s="225"/>
      <c r="CG20" s="225"/>
      <c r="CH20" s="225"/>
      <c r="CI20" s="225"/>
      <c r="CJ20" s="225"/>
      <c r="CK20" s="225"/>
      <c r="CL20" s="225"/>
      <c r="CM20" s="225"/>
      <c r="CN20" s="225"/>
      <c r="CO20" s="225"/>
      <c r="CP20" s="225"/>
      <c r="CQ20" s="225"/>
      <c r="CR20" s="225"/>
      <c r="CS20" s="225"/>
      <c r="CT20" s="225"/>
      <c r="CU20" s="225"/>
      <c r="CV20" s="225"/>
      <c r="CW20" s="225"/>
      <c r="CX20" s="225"/>
      <c r="CY20" s="225"/>
      <c r="CZ20" s="225"/>
      <c r="DA20" s="225"/>
      <c r="DB20" s="225"/>
      <c r="DC20" s="225"/>
      <c r="DD20" s="225"/>
      <c r="DE20" s="225"/>
      <c r="DF20" s="225"/>
      <c r="DG20" s="225"/>
      <c r="DH20" s="225"/>
      <c r="DI20" s="225"/>
      <c r="DJ20" s="225"/>
      <c r="DK20" s="225"/>
      <c r="DL20" s="225"/>
      <c r="DM20" s="225"/>
      <c r="DN20" s="225"/>
      <c r="DO20" s="225"/>
      <c r="DP20" s="225"/>
      <c r="DQ20" s="225"/>
      <c r="DR20" s="225"/>
      <c r="DS20" s="225"/>
      <c r="DT20" s="225"/>
      <c r="DU20" s="225"/>
      <c r="DV20" s="225"/>
      <c r="DW20" s="225"/>
      <c r="DX20" s="225"/>
      <c r="DY20" s="225"/>
      <c r="DZ20" s="225"/>
      <c r="EA20" s="225"/>
      <c r="EB20" s="225"/>
      <c r="EC20" s="225"/>
      <c r="ED20" s="225"/>
      <c r="EE20" s="225"/>
      <c r="EF20" s="225"/>
      <c r="EG20" s="225"/>
      <c r="EH20" s="225"/>
      <c r="EI20" s="225"/>
      <c r="EJ20" s="225"/>
      <c r="EK20" s="225"/>
      <c r="EL20" s="225"/>
      <c r="EM20" s="225"/>
      <c r="EN20" s="225"/>
      <c r="EO20" s="225"/>
      <c r="EP20" s="225"/>
      <c r="EQ20" s="225"/>
      <c r="ER20" s="225"/>
      <c r="ES20" s="225"/>
      <c r="ET20" s="225"/>
      <c r="EU20" s="225"/>
      <c r="EV20" s="225"/>
      <c r="EW20" s="225"/>
      <c r="EX20" s="225"/>
      <c r="EY20" s="225"/>
      <c r="EZ20" s="225"/>
      <c r="FA20" s="225"/>
      <c r="FB20" s="225"/>
      <c r="FC20" s="225"/>
      <c r="FD20" s="225"/>
      <c r="FE20" s="225"/>
      <c r="FF20" s="225"/>
      <c r="FG20" s="225"/>
      <c r="FH20" s="225"/>
      <c r="FI20" s="225"/>
      <c r="FJ20" s="225"/>
      <c r="FK20" s="225"/>
      <c r="FL20" s="225"/>
      <c r="FM20" s="225"/>
      <c r="FN20" s="225"/>
      <c r="FO20" s="225"/>
      <c r="FP20" s="225"/>
      <c r="FQ20" s="225"/>
      <c r="FR20" s="225"/>
      <c r="FS20" s="225"/>
      <c r="FT20" s="225"/>
      <c r="FU20" s="225"/>
      <c r="FV20" s="225"/>
      <c r="FW20" s="225"/>
      <c r="FX20" s="225"/>
      <c r="FY20" s="225"/>
      <c r="FZ20" s="225"/>
      <c r="GA20" s="225"/>
      <c r="GB20" s="225"/>
      <c r="GC20" s="225"/>
      <c r="GD20" s="225"/>
      <c r="GE20" s="225"/>
      <c r="GF20" s="225"/>
      <c r="GG20" s="225"/>
      <c r="GH20" s="225"/>
      <c r="GI20" s="225"/>
      <c r="GJ20" s="225"/>
      <c r="GK20" s="225"/>
      <c r="GL20" s="225"/>
      <c r="GM20" s="225"/>
      <c r="GN20" s="225"/>
      <c r="GO20" s="225"/>
      <c r="GP20" s="225"/>
      <c r="GQ20" s="225"/>
      <c r="GR20" s="225"/>
      <c r="GS20" s="225"/>
      <c r="GT20" s="225"/>
      <c r="GU20" s="225"/>
      <c r="GV20" s="225"/>
      <c r="GW20" s="225"/>
      <c r="GX20" s="225"/>
      <c r="GY20" s="225"/>
      <c r="GZ20" s="225"/>
      <c r="HA20" s="225"/>
      <c r="HB20" s="225"/>
      <c r="HC20" s="225"/>
      <c r="HD20" s="225"/>
      <c r="HE20" s="225"/>
      <c r="HF20" s="225"/>
      <c r="HG20" s="225"/>
      <c r="HH20" s="225"/>
      <c r="HI20" s="225"/>
      <c r="HJ20" s="225"/>
      <c r="HK20" s="225"/>
      <c r="HL20" s="225"/>
      <c r="HM20" s="225"/>
      <c r="HN20" s="225"/>
      <c r="HO20" s="225"/>
      <c r="HP20" s="225"/>
      <c r="HQ20" s="225"/>
      <c r="HR20" s="225"/>
      <c r="HS20" s="225"/>
      <c r="HT20" s="225"/>
      <c r="HU20" s="225"/>
      <c r="HV20" s="225"/>
      <c r="HW20" s="225"/>
      <c r="HX20" s="225"/>
      <c r="HY20" s="225"/>
      <c r="HZ20" s="225"/>
      <c r="IA20" s="225"/>
      <c r="IB20" s="225"/>
      <c r="IC20" s="225"/>
      <c r="ID20" s="225"/>
      <c r="IE20" s="225"/>
      <c r="IF20" s="225"/>
      <c r="IG20" s="225"/>
      <c r="IH20" s="225"/>
      <c r="II20" s="225"/>
      <c r="IJ20" s="225"/>
      <c r="IK20" s="225"/>
      <c r="IL20" s="225"/>
      <c r="IM20" s="225"/>
      <c r="IN20" s="225"/>
      <c r="IO20" s="225"/>
      <c r="IP20" s="225"/>
      <c r="IQ20" s="225"/>
      <c r="IR20" s="225"/>
      <c r="IS20" s="225"/>
      <c r="IT20" s="225"/>
      <c r="IU20" s="225"/>
    </row>
    <row r="21" spans="1:255" x14ac:dyDescent="0.25">
      <c r="A21" s="127">
        <v>20</v>
      </c>
      <c r="B21" s="4" t="s">
        <v>22</v>
      </c>
      <c r="C21" s="264" t="s">
        <v>229</v>
      </c>
      <c r="D21" s="222" t="s">
        <v>230</v>
      </c>
      <c r="E21" s="5" t="s">
        <v>27</v>
      </c>
      <c r="F21" s="223">
        <v>4</v>
      </c>
      <c r="G21" s="214" t="s">
        <v>81</v>
      </c>
      <c r="H21" s="210">
        <v>0</v>
      </c>
      <c r="I21" s="268">
        <f t="shared" si="4"/>
        <v>0</v>
      </c>
      <c r="L21" s="225"/>
    </row>
    <row r="22" spans="1:255" x14ac:dyDescent="0.25">
      <c r="A22" s="127">
        <v>21</v>
      </c>
      <c r="B22" s="4" t="s">
        <v>22</v>
      </c>
      <c r="C22" s="4" t="s">
        <v>231</v>
      </c>
      <c r="D22" s="222" t="s">
        <v>226</v>
      </c>
      <c r="E22" s="5" t="s">
        <v>27</v>
      </c>
      <c r="F22" s="214">
        <v>2</v>
      </c>
      <c r="G22" s="214">
        <v>2</v>
      </c>
      <c r="H22" s="210">
        <v>0</v>
      </c>
      <c r="I22" s="268">
        <f t="shared" si="4"/>
        <v>0</v>
      </c>
    </row>
    <row r="23" spans="1:255" ht="25.5" x14ac:dyDescent="0.25">
      <c r="A23" s="127">
        <v>22</v>
      </c>
      <c r="B23" s="4" t="s">
        <v>22</v>
      </c>
      <c r="C23" s="4" t="s">
        <v>232</v>
      </c>
      <c r="D23" s="222" t="s">
        <v>233</v>
      </c>
      <c r="E23" s="5" t="s">
        <v>23</v>
      </c>
      <c r="F23" s="214">
        <f>SUM(F17:F22)</f>
        <v>150</v>
      </c>
      <c r="G23" s="214"/>
      <c r="H23" s="210">
        <v>0</v>
      </c>
      <c r="I23" s="268">
        <f t="shared" si="4"/>
        <v>0</v>
      </c>
    </row>
    <row r="24" spans="1:255" ht="38.25" x14ac:dyDescent="0.25">
      <c r="A24" s="127">
        <v>23</v>
      </c>
      <c r="B24" s="4" t="s">
        <v>50</v>
      </c>
      <c r="C24" s="4" t="s">
        <v>234</v>
      </c>
      <c r="D24" s="222" t="s">
        <v>222</v>
      </c>
      <c r="E24" s="5" t="s">
        <v>48</v>
      </c>
      <c r="F24" s="214">
        <v>3.19</v>
      </c>
      <c r="G24" s="214"/>
      <c r="H24" s="210">
        <v>0</v>
      </c>
      <c r="I24" s="268">
        <f t="shared" si="4"/>
        <v>0</v>
      </c>
    </row>
    <row r="25" spans="1:255" x14ac:dyDescent="0.25">
      <c r="A25" s="127">
        <v>24</v>
      </c>
      <c r="B25" s="5"/>
      <c r="C25" s="5"/>
      <c r="D25" s="12" t="s">
        <v>25</v>
      </c>
      <c r="E25" s="13"/>
      <c r="F25" s="14"/>
      <c r="G25" s="14"/>
      <c r="H25" s="227"/>
      <c r="I25" s="16">
        <f>SUM(I17:I24)</f>
        <v>0</v>
      </c>
    </row>
    <row r="26" spans="1:255" ht="17.649999999999999" customHeight="1" x14ac:dyDescent="0.25">
      <c r="A26" s="127">
        <v>25</v>
      </c>
      <c r="B26" s="4"/>
      <c r="C26" s="5"/>
      <c r="D26" s="206" t="s">
        <v>11</v>
      </c>
      <c r="E26" s="5"/>
      <c r="F26" s="228"/>
      <c r="G26" s="228"/>
      <c r="H26" s="249"/>
      <c r="I26" s="229"/>
    </row>
    <row r="27" spans="1:255" ht="25.5" x14ac:dyDescent="0.25">
      <c r="A27" s="127">
        <v>26</v>
      </c>
      <c r="B27" s="4" t="s">
        <v>26</v>
      </c>
      <c r="C27" s="5" t="s">
        <v>241</v>
      </c>
      <c r="D27" s="215" t="s">
        <v>242</v>
      </c>
      <c r="E27" s="5" t="s">
        <v>27</v>
      </c>
      <c r="F27" s="214">
        <v>2</v>
      </c>
      <c r="G27" s="228">
        <v>2</v>
      </c>
      <c r="H27" s="210">
        <v>0</v>
      </c>
      <c r="I27" s="216">
        <f t="shared" ref="I27:I37" si="5">H27*F27</f>
        <v>0</v>
      </c>
    </row>
    <row r="28" spans="1:255" ht="17.649999999999999" customHeight="1" x14ac:dyDescent="0.25">
      <c r="A28" s="127">
        <v>27</v>
      </c>
      <c r="B28" s="4" t="s">
        <v>26</v>
      </c>
      <c r="C28" s="5" t="s">
        <v>243</v>
      </c>
      <c r="D28" s="215" t="s">
        <v>244</v>
      </c>
      <c r="E28" s="5" t="s">
        <v>27</v>
      </c>
      <c r="F28" s="214">
        <v>5</v>
      </c>
      <c r="G28" s="228">
        <v>5</v>
      </c>
      <c r="H28" s="210">
        <v>0</v>
      </c>
      <c r="I28" s="216">
        <f t="shared" si="5"/>
        <v>0</v>
      </c>
    </row>
    <row r="29" spans="1:255" x14ac:dyDescent="0.25">
      <c r="A29" s="127">
        <v>28</v>
      </c>
      <c r="B29" s="4" t="s">
        <v>26</v>
      </c>
      <c r="C29" s="5" t="s">
        <v>246</v>
      </c>
      <c r="D29" s="192" t="s">
        <v>245</v>
      </c>
      <c r="E29" s="5" t="s">
        <v>27</v>
      </c>
      <c r="F29" s="214">
        <v>1</v>
      </c>
      <c r="G29" s="228">
        <v>1</v>
      </c>
      <c r="H29" s="210">
        <v>0</v>
      </c>
      <c r="I29" s="216">
        <f t="shared" si="5"/>
        <v>0</v>
      </c>
    </row>
    <row r="30" spans="1:255" ht="17.649999999999999" customHeight="1" x14ac:dyDescent="0.25">
      <c r="A30" s="127">
        <v>29</v>
      </c>
      <c r="B30" s="4" t="s">
        <v>26</v>
      </c>
      <c r="C30" s="5" t="s">
        <v>247</v>
      </c>
      <c r="D30" s="215" t="s">
        <v>248</v>
      </c>
      <c r="E30" s="5" t="s">
        <v>27</v>
      </c>
      <c r="F30" s="214">
        <v>6</v>
      </c>
      <c r="G30" s="228">
        <v>6</v>
      </c>
      <c r="H30" s="210">
        <v>0</v>
      </c>
      <c r="I30" s="216">
        <f t="shared" si="5"/>
        <v>0</v>
      </c>
    </row>
    <row r="31" spans="1:255" x14ac:dyDescent="0.25">
      <c r="A31" s="127">
        <v>30</v>
      </c>
      <c r="B31" s="4" t="s">
        <v>26</v>
      </c>
      <c r="C31" s="5" t="s">
        <v>249</v>
      </c>
      <c r="D31" s="230" t="s">
        <v>250</v>
      </c>
      <c r="E31" s="5" t="s">
        <v>27</v>
      </c>
      <c r="F31" s="214">
        <v>7</v>
      </c>
      <c r="G31" s="228" t="s">
        <v>191</v>
      </c>
      <c r="H31" s="210">
        <v>0</v>
      </c>
      <c r="I31" s="216">
        <f t="shared" si="5"/>
        <v>0</v>
      </c>
    </row>
    <row r="32" spans="1:255" x14ac:dyDescent="0.25">
      <c r="A32" s="127">
        <v>31</v>
      </c>
      <c r="B32" s="4" t="s">
        <v>26</v>
      </c>
      <c r="C32" s="5" t="s">
        <v>251</v>
      </c>
      <c r="D32" s="231" t="s">
        <v>252</v>
      </c>
      <c r="E32" s="5" t="s">
        <v>27</v>
      </c>
      <c r="F32" s="223">
        <v>4</v>
      </c>
      <c r="G32" s="228">
        <v>4</v>
      </c>
      <c r="H32" s="210">
        <v>0</v>
      </c>
      <c r="I32" s="216">
        <f t="shared" si="5"/>
        <v>0</v>
      </c>
    </row>
    <row r="33" spans="1:9" ht="17.649999999999999" customHeight="1" x14ac:dyDescent="0.25">
      <c r="A33" s="127">
        <v>32</v>
      </c>
      <c r="B33" s="4" t="s">
        <v>26</v>
      </c>
      <c r="C33" s="5" t="s">
        <v>253</v>
      </c>
      <c r="D33" s="232" t="s">
        <v>254</v>
      </c>
      <c r="E33" s="5" t="s">
        <v>27</v>
      </c>
      <c r="F33" s="214">
        <v>6</v>
      </c>
      <c r="G33" s="228">
        <v>6</v>
      </c>
      <c r="H33" s="210">
        <v>0</v>
      </c>
      <c r="I33" s="216">
        <f t="shared" si="5"/>
        <v>0</v>
      </c>
    </row>
    <row r="34" spans="1:9" ht="89.25" x14ac:dyDescent="0.25">
      <c r="A34" s="127">
        <v>33</v>
      </c>
      <c r="B34" s="4" t="s">
        <v>26</v>
      </c>
      <c r="C34" s="5" t="s">
        <v>255</v>
      </c>
      <c r="D34" s="222" t="s">
        <v>256</v>
      </c>
      <c r="E34" s="5" t="s">
        <v>27</v>
      </c>
      <c r="F34" s="214">
        <v>1</v>
      </c>
      <c r="G34" s="214">
        <v>1</v>
      </c>
      <c r="H34" s="210">
        <v>0</v>
      </c>
      <c r="I34" s="273">
        <f t="shared" si="5"/>
        <v>0</v>
      </c>
    </row>
    <row r="35" spans="1:9" x14ac:dyDescent="0.25">
      <c r="A35" s="127">
        <v>34</v>
      </c>
      <c r="B35" s="4" t="s">
        <v>26</v>
      </c>
      <c r="C35" s="5" t="s">
        <v>257</v>
      </c>
      <c r="D35" s="222" t="s">
        <v>258</v>
      </c>
      <c r="E35" s="5" t="s">
        <v>27</v>
      </c>
      <c r="F35" s="217">
        <v>1</v>
      </c>
      <c r="G35" s="217">
        <v>1</v>
      </c>
      <c r="H35" s="210">
        <v>0</v>
      </c>
      <c r="I35" s="216">
        <f t="shared" si="5"/>
        <v>0</v>
      </c>
    </row>
    <row r="36" spans="1:9" x14ac:dyDescent="0.25">
      <c r="A36" s="127">
        <v>35</v>
      </c>
      <c r="B36" s="4" t="s">
        <v>26</v>
      </c>
      <c r="C36" s="5" t="s">
        <v>259</v>
      </c>
      <c r="D36" s="272" t="s">
        <v>260</v>
      </c>
      <c r="E36" s="5" t="s">
        <v>27</v>
      </c>
      <c r="F36" s="217">
        <v>5</v>
      </c>
      <c r="G36" s="217">
        <v>3</v>
      </c>
      <c r="H36" s="210">
        <v>0</v>
      </c>
      <c r="I36" s="216">
        <f t="shared" si="5"/>
        <v>0</v>
      </c>
    </row>
    <row r="37" spans="1:9" ht="38.25" x14ac:dyDescent="0.25">
      <c r="A37" s="127">
        <v>36</v>
      </c>
      <c r="B37" s="4" t="s">
        <v>50</v>
      </c>
      <c r="C37" s="5" t="s">
        <v>53</v>
      </c>
      <c r="D37" s="272" t="s">
        <v>222</v>
      </c>
      <c r="E37" s="5" t="s">
        <v>48</v>
      </c>
      <c r="F37" s="217">
        <v>0.27</v>
      </c>
      <c r="G37" s="217"/>
      <c r="H37" s="210">
        <v>0</v>
      </c>
      <c r="I37" s="216">
        <f t="shared" si="5"/>
        <v>0</v>
      </c>
    </row>
    <row r="38" spans="1:9" x14ac:dyDescent="0.25">
      <c r="A38" s="127">
        <v>37</v>
      </c>
      <c r="B38" s="5"/>
      <c r="C38" s="5"/>
      <c r="D38" s="12" t="s">
        <v>28</v>
      </c>
      <c r="E38" s="13"/>
      <c r="F38" s="14"/>
      <c r="G38" s="14"/>
      <c r="H38" s="15"/>
      <c r="I38" s="16">
        <f>SUM(I27:I37)</f>
        <v>0</v>
      </c>
    </row>
    <row r="39" spans="1:9" ht="19.5" customHeight="1" x14ac:dyDescent="0.25">
      <c r="A39" s="127">
        <v>38</v>
      </c>
      <c r="B39" s="4"/>
      <c r="C39" s="5"/>
      <c r="D39" s="206" t="s">
        <v>54</v>
      </c>
      <c r="E39" s="5"/>
      <c r="F39" s="228"/>
      <c r="G39" s="228"/>
      <c r="H39" s="210"/>
      <c r="I39" s="216"/>
    </row>
    <row r="40" spans="1:9" x14ac:dyDescent="0.25">
      <c r="A40" s="127">
        <v>39</v>
      </c>
      <c r="B40" s="4" t="s">
        <v>55</v>
      </c>
      <c r="C40" s="5" t="s">
        <v>177</v>
      </c>
      <c r="D40" s="222" t="s">
        <v>178</v>
      </c>
      <c r="E40" s="5" t="s">
        <v>27</v>
      </c>
      <c r="F40" s="233">
        <v>3</v>
      </c>
      <c r="G40" s="214" t="s">
        <v>179</v>
      </c>
      <c r="H40" s="210">
        <v>0</v>
      </c>
      <c r="I40" s="216">
        <f>H40*F40</f>
        <v>0</v>
      </c>
    </row>
    <row r="41" spans="1:9" x14ac:dyDescent="0.25">
      <c r="A41" s="127">
        <v>40</v>
      </c>
      <c r="B41" s="4" t="s">
        <v>55</v>
      </c>
      <c r="C41" s="5" t="s">
        <v>56</v>
      </c>
      <c r="D41" s="222" t="s">
        <v>57</v>
      </c>
      <c r="E41" s="5" t="s">
        <v>27</v>
      </c>
      <c r="F41" s="233">
        <v>3</v>
      </c>
      <c r="G41" s="214" t="s">
        <v>179</v>
      </c>
      <c r="H41" s="210">
        <v>0</v>
      </c>
      <c r="I41" s="216">
        <f>H41*F41</f>
        <v>0</v>
      </c>
    </row>
    <row r="42" spans="1:9" ht="89.25" x14ac:dyDescent="0.25">
      <c r="A42" s="127">
        <v>41</v>
      </c>
      <c r="B42" s="4" t="s">
        <v>55</v>
      </c>
      <c r="C42" s="5" t="s">
        <v>58</v>
      </c>
      <c r="D42" s="222" t="s">
        <v>59</v>
      </c>
      <c r="E42" s="5" t="s">
        <v>27</v>
      </c>
      <c r="F42" s="234" t="s">
        <v>60</v>
      </c>
      <c r="G42" s="214">
        <v>3</v>
      </c>
      <c r="H42" s="210">
        <v>0</v>
      </c>
      <c r="I42" s="216">
        <f>G42*H42</f>
        <v>0</v>
      </c>
    </row>
    <row r="43" spans="1:9" x14ac:dyDescent="0.25">
      <c r="A43" s="127">
        <v>42</v>
      </c>
      <c r="B43" s="4"/>
      <c r="C43" s="5"/>
      <c r="D43" s="222" t="s">
        <v>484</v>
      </c>
      <c r="E43" s="5" t="s">
        <v>27</v>
      </c>
      <c r="F43" s="234">
        <v>3</v>
      </c>
      <c r="G43" s="214" t="s">
        <v>179</v>
      </c>
      <c r="H43" s="210">
        <v>0</v>
      </c>
      <c r="I43" s="216">
        <f>H43*F43</f>
        <v>0</v>
      </c>
    </row>
    <row r="44" spans="1:9" ht="25.5" x14ac:dyDescent="0.25">
      <c r="A44" s="127">
        <v>43</v>
      </c>
      <c r="B44" s="4" t="s">
        <v>55</v>
      </c>
      <c r="C44" s="5" t="s">
        <v>61</v>
      </c>
      <c r="D44" s="222" t="s">
        <v>62</v>
      </c>
      <c r="E44" s="5" t="s">
        <v>63</v>
      </c>
      <c r="F44" s="233">
        <v>2</v>
      </c>
      <c r="G44" s="214">
        <v>2</v>
      </c>
      <c r="H44" s="210">
        <v>0</v>
      </c>
      <c r="I44" s="216">
        <f>G44*H44</f>
        <v>0</v>
      </c>
    </row>
    <row r="45" spans="1:9" x14ac:dyDescent="0.25">
      <c r="A45" s="127">
        <v>44</v>
      </c>
      <c r="B45" s="4"/>
      <c r="C45" s="5"/>
      <c r="D45" s="6" t="s">
        <v>64</v>
      </c>
      <c r="E45" s="7"/>
      <c r="F45" s="8"/>
      <c r="G45" s="8"/>
      <c r="H45" s="9"/>
      <c r="I45" s="10">
        <f>SUM(I40:I44)</f>
        <v>0</v>
      </c>
    </row>
    <row r="46" spans="1:9" ht="19.5" customHeight="1" x14ac:dyDescent="0.25">
      <c r="A46" s="127">
        <v>45</v>
      </c>
      <c r="B46" s="4"/>
      <c r="C46" s="5"/>
      <c r="D46" s="206" t="s">
        <v>65</v>
      </c>
      <c r="E46" s="5"/>
      <c r="F46" s="228"/>
      <c r="G46" s="228"/>
      <c r="H46" s="210"/>
      <c r="I46" s="216"/>
    </row>
    <row r="47" spans="1:9" ht="19.5" customHeight="1" x14ac:dyDescent="0.25">
      <c r="A47" s="127">
        <v>46</v>
      </c>
      <c r="B47" s="4" t="s">
        <v>37</v>
      </c>
      <c r="C47" s="5" t="s">
        <v>180</v>
      </c>
      <c r="D47" s="231" t="s">
        <v>181</v>
      </c>
      <c r="E47" s="5" t="s">
        <v>23</v>
      </c>
      <c r="F47" s="228">
        <v>6</v>
      </c>
      <c r="G47" s="228" t="s">
        <v>182</v>
      </c>
      <c r="H47" s="210">
        <v>0</v>
      </c>
      <c r="I47" s="216">
        <f t="shared" ref="I47:I54" si="6">H47*F47</f>
        <v>0</v>
      </c>
    </row>
    <row r="48" spans="1:9" ht="19.5" customHeight="1" x14ac:dyDescent="0.25">
      <c r="A48" s="127">
        <v>47</v>
      </c>
      <c r="B48" s="4" t="s">
        <v>37</v>
      </c>
      <c r="C48" s="5" t="s">
        <v>183</v>
      </c>
      <c r="D48" s="231" t="s">
        <v>184</v>
      </c>
      <c r="E48" s="5" t="s">
        <v>27</v>
      </c>
      <c r="F48" s="228">
        <v>3</v>
      </c>
      <c r="G48" s="228" t="s">
        <v>179</v>
      </c>
      <c r="H48" s="210">
        <v>0</v>
      </c>
      <c r="I48" s="216">
        <f t="shared" si="6"/>
        <v>0</v>
      </c>
    </row>
    <row r="49" spans="1:9" ht="19.5" customHeight="1" x14ac:dyDescent="0.25">
      <c r="A49" s="127">
        <v>48</v>
      </c>
      <c r="B49" s="4" t="s">
        <v>37</v>
      </c>
      <c r="C49" s="5" t="s">
        <v>185</v>
      </c>
      <c r="D49" s="231" t="s">
        <v>186</v>
      </c>
      <c r="E49" s="5" t="s">
        <v>27</v>
      </c>
      <c r="F49" s="228">
        <v>3</v>
      </c>
      <c r="G49" s="228" t="s">
        <v>179</v>
      </c>
      <c r="H49" s="210">
        <v>0</v>
      </c>
      <c r="I49" s="216">
        <f t="shared" si="6"/>
        <v>0</v>
      </c>
    </row>
    <row r="50" spans="1:9" ht="19.5" customHeight="1" x14ac:dyDescent="0.25">
      <c r="A50" s="127">
        <v>49</v>
      </c>
      <c r="B50" s="4" t="s">
        <v>37</v>
      </c>
      <c r="C50" s="5" t="s">
        <v>187</v>
      </c>
      <c r="D50" s="231" t="s">
        <v>188</v>
      </c>
      <c r="E50" s="5" t="s">
        <v>27</v>
      </c>
      <c r="F50" s="228">
        <v>3</v>
      </c>
      <c r="G50" s="228" t="s">
        <v>179</v>
      </c>
      <c r="H50" s="210">
        <v>0</v>
      </c>
      <c r="I50" s="216">
        <f t="shared" si="6"/>
        <v>0</v>
      </c>
    </row>
    <row r="51" spans="1:9" ht="19.5" customHeight="1" x14ac:dyDescent="0.25">
      <c r="A51" s="127">
        <v>50</v>
      </c>
      <c r="B51" s="4" t="s">
        <v>37</v>
      </c>
      <c r="C51" s="5" t="s">
        <v>189</v>
      </c>
      <c r="D51" s="231" t="s">
        <v>190</v>
      </c>
      <c r="E51" s="5" t="s">
        <v>27</v>
      </c>
      <c r="F51" s="228">
        <v>7</v>
      </c>
      <c r="G51" s="228" t="s">
        <v>191</v>
      </c>
      <c r="H51" s="210">
        <v>0</v>
      </c>
      <c r="I51" s="216">
        <f t="shared" si="6"/>
        <v>0</v>
      </c>
    </row>
    <row r="52" spans="1:9" ht="19.5" customHeight="1" x14ac:dyDescent="0.25">
      <c r="A52" s="127">
        <v>51</v>
      </c>
      <c r="B52" s="4" t="s">
        <v>37</v>
      </c>
      <c r="C52" s="5" t="s">
        <v>192</v>
      </c>
      <c r="D52" s="231" t="s">
        <v>193</v>
      </c>
      <c r="E52" s="5" t="s">
        <v>27</v>
      </c>
      <c r="F52" s="228">
        <v>2</v>
      </c>
      <c r="G52" s="228" t="s">
        <v>45</v>
      </c>
      <c r="H52" s="210">
        <v>0</v>
      </c>
      <c r="I52" s="216">
        <f t="shared" si="6"/>
        <v>0</v>
      </c>
    </row>
    <row r="53" spans="1:9" ht="19.5" customHeight="1" x14ac:dyDescent="0.25">
      <c r="A53" s="127">
        <v>52</v>
      </c>
      <c r="B53" s="4" t="s">
        <v>37</v>
      </c>
      <c r="C53" s="5" t="s">
        <v>194</v>
      </c>
      <c r="D53" s="231" t="s">
        <v>195</v>
      </c>
      <c r="E53" s="5" t="s">
        <v>27</v>
      </c>
      <c r="F53" s="228">
        <v>1</v>
      </c>
      <c r="G53" s="228">
        <v>1</v>
      </c>
      <c r="H53" s="210">
        <v>0</v>
      </c>
      <c r="I53" s="216">
        <f t="shared" si="6"/>
        <v>0</v>
      </c>
    </row>
    <row r="54" spans="1:9" x14ac:dyDescent="0.25">
      <c r="A54" s="127">
        <v>53</v>
      </c>
      <c r="B54" s="4" t="s">
        <v>37</v>
      </c>
      <c r="C54" s="5" t="s">
        <v>67</v>
      </c>
      <c r="D54" s="222" t="s">
        <v>196</v>
      </c>
      <c r="E54" s="5" t="s">
        <v>27</v>
      </c>
      <c r="F54" s="233">
        <v>2</v>
      </c>
      <c r="G54" s="214" t="s">
        <v>45</v>
      </c>
      <c r="H54" s="210">
        <v>0</v>
      </c>
      <c r="I54" s="216">
        <f t="shared" si="6"/>
        <v>0</v>
      </c>
    </row>
    <row r="55" spans="1:9" ht="25.5" x14ac:dyDescent="0.25">
      <c r="A55" s="127">
        <v>54</v>
      </c>
      <c r="B55" s="4" t="s">
        <v>37</v>
      </c>
      <c r="C55" s="5" t="s">
        <v>61</v>
      </c>
      <c r="D55" s="222" t="s">
        <v>62</v>
      </c>
      <c r="E55" s="5" t="s">
        <v>63</v>
      </c>
      <c r="F55" s="233">
        <v>0.8</v>
      </c>
      <c r="G55" s="214">
        <v>0.1</v>
      </c>
      <c r="H55" s="210">
        <v>0</v>
      </c>
      <c r="I55" s="216">
        <f>G55*H55</f>
        <v>0</v>
      </c>
    </row>
    <row r="56" spans="1:9" x14ac:dyDescent="0.25">
      <c r="A56" s="127">
        <v>55</v>
      </c>
      <c r="B56" s="4"/>
      <c r="C56" s="5"/>
      <c r="D56" s="6" t="s">
        <v>66</v>
      </c>
      <c r="E56" s="7"/>
      <c r="F56" s="8"/>
      <c r="G56" s="8"/>
      <c r="H56" s="9"/>
      <c r="I56" s="10">
        <f>SUM(I47:I55)</f>
        <v>0</v>
      </c>
    </row>
    <row r="57" spans="1:9" x14ac:dyDescent="0.25">
      <c r="A57" s="127">
        <v>56</v>
      </c>
      <c r="B57" s="4" t="s">
        <v>22</v>
      </c>
      <c r="C57" s="5"/>
      <c r="D57" s="206" t="s">
        <v>68</v>
      </c>
      <c r="E57" s="5"/>
      <c r="F57" s="228"/>
      <c r="G57" s="228"/>
      <c r="H57" s="210"/>
      <c r="I57" s="216"/>
    </row>
    <row r="58" spans="1:9" x14ac:dyDescent="0.25">
      <c r="A58" s="127">
        <v>57</v>
      </c>
      <c r="B58" s="4" t="s">
        <v>22</v>
      </c>
      <c r="C58" s="5" t="s">
        <v>197</v>
      </c>
      <c r="D58" s="222" t="s">
        <v>198</v>
      </c>
      <c r="E58" s="5" t="s">
        <v>23</v>
      </c>
      <c r="F58" s="233">
        <v>100</v>
      </c>
      <c r="G58" s="214"/>
      <c r="H58" s="210">
        <v>0</v>
      </c>
      <c r="I58" s="216">
        <f>H58*F58</f>
        <v>0</v>
      </c>
    </row>
    <row r="59" spans="1:9" ht="25.5" x14ac:dyDescent="0.25">
      <c r="A59" s="127">
        <v>58</v>
      </c>
      <c r="B59" s="4" t="s">
        <v>22</v>
      </c>
      <c r="C59" s="5" t="s">
        <v>70</v>
      </c>
      <c r="D59" s="222" t="s">
        <v>199</v>
      </c>
      <c r="E59" s="5" t="s">
        <v>27</v>
      </c>
      <c r="F59" s="233"/>
      <c r="G59" s="214">
        <v>20</v>
      </c>
      <c r="H59" s="210">
        <v>0</v>
      </c>
      <c r="I59" s="216">
        <f>G59*H59</f>
        <v>0</v>
      </c>
    </row>
    <row r="60" spans="1:9" ht="25.5" x14ac:dyDescent="0.25">
      <c r="A60" s="127">
        <v>59</v>
      </c>
      <c r="B60" s="4" t="s">
        <v>37</v>
      </c>
      <c r="C60" s="5" t="s">
        <v>61</v>
      </c>
      <c r="D60" s="222" t="s">
        <v>200</v>
      </c>
      <c r="E60" s="5" t="s">
        <v>63</v>
      </c>
      <c r="F60" s="233">
        <v>0.15</v>
      </c>
      <c r="G60" s="214">
        <v>0.3</v>
      </c>
      <c r="H60" s="210">
        <v>0</v>
      </c>
      <c r="I60" s="216">
        <f>G60*H60</f>
        <v>0</v>
      </c>
    </row>
    <row r="61" spans="1:9" x14ac:dyDescent="0.25">
      <c r="A61" s="127">
        <v>60</v>
      </c>
      <c r="B61" s="4"/>
      <c r="C61" s="5"/>
      <c r="D61" s="6" t="s">
        <v>69</v>
      </c>
      <c r="E61" s="7"/>
      <c r="F61" s="8"/>
      <c r="G61" s="8"/>
      <c r="H61" s="9"/>
      <c r="I61" s="10">
        <f>SUM(I58:I60)</f>
        <v>0</v>
      </c>
    </row>
    <row r="62" spans="1:9" x14ac:dyDescent="0.25">
      <c r="A62" s="127">
        <v>61</v>
      </c>
      <c r="B62" s="4" t="s">
        <v>26</v>
      </c>
      <c r="C62" s="5"/>
      <c r="D62" s="206" t="s">
        <v>71</v>
      </c>
      <c r="E62" s="5"/>
      <c r="F62" s="228"/>
      <c r="G62" s="228"/>
      <c r="H62" s="210"/>
      <c r="I62" s="216"/>
    </row>
    <row r="63" spans="1:9" ht="25.5" x14ac:dyDescent="0.25">
      <c r="A63" s="127">
        <v>62</v>
      </c>
      <c r="B63" s="4" t="s">
        <v>26</v>
      </c>
      <c r="C63" s="5" t="s">
        <v>201</v>
      </c>
      <c r="D63" s="231" t="s">
        <v>203</v>
      </c>
      <c r="E63" s="5" t="s">
        <v>27</v>
      </c>
      <c r="F63" s="228">
        <v>58</v>
      </c>
      <c r="G63" s="228">
        <v>58</v>
      </c>
      <c r="H63" s="210">
        <v>0</v>
      </c>
      <c r="I63" s="216">
        <f>H63*F63</f>
        <v>0</v>
      </c>
    </row>
    <row r="64" spans="1:9" ht="25.5" x14ac:dyDescent="0.25">
      <c r="A64" s="127">
        <v>63</v>
      </c>
      <c r="B64" s="4" t="s">
        <v>26</v>
      </c>
      <c r="C64" s="5" t="s">
        <v>202</v>
      </c>
      <c r="D64" s="231" t="s">
        <v>203</v>
      </c>
      <c r="E64" s="5" t="s">
        <v>27</v>
      </c>
      <c r="F64" s="228">
        <v>4</v>
      </c>
      <c r="G64" s="228">
        <v>4</v>
      </c>
      <c r="H64" s="210">
        <v>0</v>
      </c>
      <c r="I64" s="216">
        <f t="shared" ref="I64:I67" si="7">H64*F64</f>
        <v>0</v>
      </c>
    </row>
    <row r="65" spans="1:255" x14ac:dyDescent="0.25">
      <c r="A65" s="127">
        <v>64</v>
      </c>
      <c r="B65" s="4" t="s">
        <v>26</v>
      </c>
      <c r="C65" s="5" t="s">
        <v>204</v>
      </c>
      <c r="D65" s="231" t="s">
        <v>205</v>
      </c>
      <c r="E65" s="5" t="s">
        <v>27</v>
      </c>
      <c r="F65" s="228">
        <v>4</v>
      </c>
      <c r="G65" s="228">
        <v>4</v>
      </c>
      <c r="H65" s="210">
        <v>0</v>
      </c>
      <c r="I65" s="216">
        <f t="shared" si="7"/>
        <v>0</v>
      </c>
    </row>
    <row r="66" spans="1:255" x14ac:dyDescent="0.25">
      <c r="A66" s="127">
        <v>65</v>
      </c>
      <c r="B66" s="4" t="s">
        <v>26</v>
      </c>
      <c r="C66" s="5" t="s">
        <v>73</v>
      </c>
      <c r="D66" s="222" t="s">
        <v>74</v>
      </c>
      <c r="E66" s="5" t="s">
        <v>27</v>
      </c>
      <c r="F66" s="234">
        <v>6</v>
      </c>
      <c r="G66" s="214">
        <v>6</v>
      </c>
      <c r="H66" s="210">
        <v>0</v>
      </c>
      <c r="I66" s="216">
        <f t="shared" si="7"/>
        <v>0</v>
      </c>
    </row>
    <row r="67" spans="1:255" ht="25.5" x14ac:dyDescent="0.25">
      <c r="A67" s="127">
        <v>66</v>
      </c>
      <c r="B67" s="4" t="s">
        <v>37</v>
      </c>
      <c r="C67" s="5" t="s">
        <v>61</v>
      </c>
      <c r="D67" s="222" t="s">
        <v>62</v>
      </c>
      <c r="E67" s="5" t="s">
        <v>63</v>
      </c>
      <c r="F67" s="233">
        <v>0.2</v>
      </c>
      <c r="G67" s="214">
        <v>0.2</v>
      </c>
      <c r="H67" s="210">
        <v>0</v>
      </c>
      <c r="I67" s="216">
        <f t="shared" si="7"/>
        <v>0</v>
      </c>
    </row>
    <row r="68" spans="1:255" x14ac:dyDescent="0.25">
      <c r="A68" s="127">
        <v>67</v>
      </c>
      <c r="B68" s="4"/>
      <c r="C68" s="5"/>
      <c r="D68" s="6" t="s">
        <v>72</v>
      </c>
      <c r="E68" s="7"/>
      <c r="F68" s="8"/>
      <c r="G68" s="8"/>
      <c r="H68" s="9"/>
      <c r="I68" s="10">
        <f>SUM(I63:I67)</f>
        <v>0</v>
      </c>
    </row>
    <row r="69" spans="1:255" s="1" customFormat="1" ht="19.5" customHeight="1" x14ac:dyDescent="0.2">
      <c r="A69" s="300"/>
      <c r="B69" s="311"/>
      <c r="C69" s="302"/>
      <c r="D69" s="320" t="s">
        <v>468</v>
      </c>
      <c r="E69" s="304"/>
      <c r="F69" s="312"/>
      <c r="G69" s="313"/>
      <c r="H69" s="307"/>
      <c r="I69" s="314"/>
      <c r="J69" s="309"/>
      <c r="K69" s="309"/>
      <c r="L69" s="309"/>
      <c r="M69" s="309"/>
      <c r="N69" s="309"/>
      <c r="O69" s="309"/>
      <c r="P69" s="309"/>
      <c r="Q69" s="309"/>
      <c r="R69" s="309"/>
      <c r="S69" s="309"/>
      <c r="T69" s="309"/>
      <c r="U69" s="309"/>
      <c r="V69" s="309"/>
      <c r="W69" s="309"/>
      <c r="X69" s="309"/>
      <c r="Y69" s="309"/>
      <c r="Z69" s="309"/>
      <c r="AA69" s="309"/>
      <c r="AB69" s="309"/>
      <c r="AC69" s="309"/>
      <c r="AD69" s="309"/>
      <c r="AE69" s="309"/>
      <c r="AF69" s="309"/>
      <c r="AG69" s="309"/>
      <c r="AH69" s="309"/>
      <c r="AI69" s="309"/>
      <c r="AJ69" s="309"/>
      <c r="AK69" s="309"/>
      <c r="AL69" s="309"/>
      <c r="AM69" s="309"/>
      <c r="AN69" s="309"/>
      <c r="AO69" s="309"/>
      <c r="AP69" s="309"/>
      <c r="AQ69" s="309"/>
      <c r="AR69" s="309"/>
      <c r="AS69" s="309"/>
      <c r="AT69" s="309"/>
      <c r="AU69" s="309"/>
      <c r="AV69" s="309"/>
      <c r="AW69" s="309"/>
      <c r="AX69" s="309"/>
      <c r="AY69" s="309"/>
      <c r="AZ69" s="309"/>
      <c r="BA69" s="309"/>
      <c r="BB69" s="309"/>
      <c r="BC69" s="309"/>
      <c r="BD69" s="309"/>
      <c r="BE69" s="309"/>
      <c r="BF69" s="309"/>
      <c r="BG69" s="309"/>
      <c r="BH69" s="309"/>
      <c r="BI69" s="309"/>
      <c r="BJ69" s="309"/>
      <c r="BK69" s="309"/>
      <c r="BL69" s="309"/>
      <c r="BM69" s="309"/>
      <c r="BN69" s="309"/>
      <c r="BO69" s="309"/>
      <c r="BP69" s="309"/>
      <c r="BQ69" s="309"/>
      <c r="BR69" s="309"/>
      <c r="BS69" s="309"/>
      <c r="BT69" s="309"/>
      <c r="BU69" s="309"/>
      <c r="BV69" s="309"/>
      <c r="BW69" s="309"/>
      <c r="BX69" s="309"/>
      <c r="BY69" s="309"/>
      <c r="BZ69" s="309"/>
      <c r="CA69" s="309"/>
      <c r="CB69" s="309"/>
      <c r="CC69" s="309"/>
      <c r="CD69" s="309"/>
      <c r="CE69" s="309"/>
      <c r="CF69" s="309"/>
      <c r="CG69" s="309"/>
      <c r="CH69" s="309"/>
      <c r="CI69" s="309"/>
      <c r="CJ69" s="309"/>
      <c r="CK69" s="309"/>
      <c r="CL69" s="309"/>
      <c r="CM69" s="309"/>
      <c r="CN69" s="309"/>
      <c r="CO69" s="309"/>
      <c r="CP69" s="309"/>
      <c r="CQ69" s="309"/>
      <c r="CR69" s="309"/>
      <c r="CS69" s="309"/>
      <c r="CT69" s="309"/>
      <c r="CU69" s="309"/>
      <c r="CV69" s="309"/>
      <c r="CW69" s="309"/>
      <c r="CX69" s="309"/>
      <c r="CY69" s="309"/>
      <c r="CZ69" s="309"/>
      <c r="DA69" s="309"/>
      <c r="DB69" s="309"/>
      <c r="DC69" s="309"/>
      <c r="DD69" s="309"/>
      <c r="DE69" s="309"/>
      <c r="DF69" s="309"/>
      <c r="DG69" s="309"/>
      <c r="DH69" s="309"/>
      <c r="DI69" s="309"/>
      <c r="DJ69" s="309"/>
      <c r="DK69" s="309"/>
      <c r="DL69" s="309"/>
      <c r="DM69" s="309"/>
      <c r="DN69" s="309"/>
      <c r="DO69" s="309"/>
      <c r="DP69" s="309"/>
      <c r="DQ69" s="309"/>
      <c r="DR69" s="309"/>
      <c r="DS69" s="309"/>
      <c r="DT69" s="309"/>
      <c r="DU69" s="309"/>
      <c r="DV69" s="309"/>
      <c r="DW69" s="309"/>
      <c r="DX69" s="309"/>
      <c r="DY69" s="309"/>
      <c r="DZ69" s="309"/>
      <c r="EA69" s="309"/>
      <c r="EB69" s="309"/>
      <c r="EC69" s="309"/>
      <c r="ED69" s="309"/>
      <c r="EE69" s="309"/>
      <c r="EF69" s="309"/>
      <c r="EG69" s="309"/>
      <c r="EH69" s="309"/>
      <c r="EI69" s="309"/>
      <c r="EJ69" s="309"/>
      <c r="EK69" s="309"/>
      <c r="EL69" s="309"/>
      <c r="EM69" s="309"/>
      <c r="EN69" s="309"/>
      <c r="EO69" s="309"/>
      <c r="EP69" s="309"/>
      <c r="EQ69" s="309"/>
      <c r="ER69" s="309"/>
      <c r="ES69" s="309"/>
      <c r="ET69" s="309"/>
      <c r="EU69" s="309"/>
      <c r="EV69" s="309"/>
      <c r="EW69" s="309"/>
      <c r="EX69" s="309"/>
      <c r="EY69" s="309"/>
      <c r="EZ69" s="309"/>
      <c r="FA69" s="309"/>
      <c r="FB69" s="309"/>
      <c r="FC69" s="309"/>
      <c r="FD69" s="309"/>
      <c r="FE69" s="309"/>
      <c r="FF69" s="309"/>
      <c r="FG69" s="309"/>
      <c r="FH69" s="309"/>
      <c r="FI69" s="309"/>
      <c r="FJ69" s="309"/>
      <c r="FK69" s="309"/>
      <c r="FL69" s="309"/>
      <c r="FM69" s="309"/>
      <c r="FN69" s="309"/>
      <c r="FO69" s="309"/>
      <c r="FP69" s="309"/>
      <c r="FQ69" s="309"/>
      <c r="FR69" s="309"/>
      <c r="FS69" s="309"/>
      <c r="FT69" s="309"/>
      <c r="FU69" s="309"/>
      <c r="FV69" s="309"/>
      <c r="FW69" s="309"/>
      <c r="FX69" s="309"/>
      <c r="FY69" s="309"/>
      <c r="FZ69" s="309"/>
      <c r="GA69" s="309"/>
      <c r="GB69" s="309"/>
      <c r="GC69" s="309"/>
      <c r="GD69" s="309"/>
      <c r="GE69" s="309"/>
      <c r="GF69" s="309"/>
      <c r="GG69" s="309"/>
      <c r="GH69" s="309"/>
      <c r="GI69" s="309"/>
      <c r="GJ69" s="309"/>
      <c r="GK69" s="309"/>
      <c r="GL69" s="309"/>
      <c r="GM69" s="309"/>
      <c r="GN69" s="309"/>
      <c r="GO69" s="309"/>
      <c r="GP69" s="309"/>
      <c r="GQ69" s="309"/>
      <c r="GR69" s="309"/>
      <c r="GS69" s="309"/>
      <c r="GT69" s="309"/>
      <c r="GU69" s="309"/>
      <c r="GV69" s="309"/>
      <c r="GW69" s="309"/>
      <c r="GX69" s="309"/>
      <c r="GY69" s="309"/>
      <c r="GZ69" s="309"/>
      <c r="HA69" s="309"/>
      <c r="HB69" s="309"/>
      <c r="HC69" s="309"/>
      <c r="HD69" s="309"/>
      <c r="HE69" s="309"/>
      <c r="HF69" s="309"/>
      <c r="HG69" s="309"/>
      <c r="HH69" s="309"/>
      <c r="HI69" s="309"/>
      <c r="HJ69" s="309"/>
      <c r="HK69" s="309"/>
      <c r="HL69" s="309"/>
      <c r="HM69" s="309"/>
      <c r="HN69" s="309"/>
      <c r="HO69" s="309"/>
      <c r="HP69" s="309"/>
      <c r="HQ69" s="309"/>
      <c r="HR69" s="309"/>
      <c r="HS69" s="309"/>
      <c r="HT69" s="309"/>
      <c r="HU69" s="309"/>
      <c r="HV69" s="309"/>
      <c r="HW69" s="309"/>
      <c r="HX69" s="309"/>
      <c r="HY69" s="309"/>
      <c r="HZ69" s="309"/>
      <c r="IA69" s="309"/>
      <c r="IB69" s="309"/>
      <c r="IC69" s="309"/>
      <c r="ID69" s="309"/>
      <c r="IE69" s="309"/>
      <c r="IF69" s="309"/>
      <c r="IG69" s="309"/>
      <c r="IH69" s="309"/>
      <c r="II69" s="309"/>
      <c r="IJ69" s="309"/>
      <c r="IK69" s="309"/>
      <c r="IL69" s="309"/>
      <c r="IM69" s="309"/>
      <c r="IN69" s="309"/>
      <c r="IO69" s="309"/>
      <c r="IP69" s="309"/>
      <c r="IQ69" s="309"/>
      <c r="IR69" s="309"/>
      <c r="IS69" s="309"/>
      <c r="IT69" s="309"/>
      <c r="IU69" s="309"/>
    </row>
    <row r="70" spans="1:255" s="1" customFormat="1" ht="25.5" x14ac:dyDescent="0.2">
      <c r="A70" s="300"/>
      <c r="B70" s="301" t="s">
        <v>448</v>
      </c>
      <c r="C70" s="302">
        <v>1</v>
      </c>
      <c r="D70" s="303" t="s">
        <v>449</v>
      </c>
      <c r="E70" s="304" t="s">
        <v>450</v>
      </c>
      <c r="F70" s="305">
        <v>15</v>
      </c>
      <c r="G70" s="306">
        <v>15</v>
      </c>
      <c r="H70" s="307">
        <v>0</v>
      </c>
      <c r="I70" s="310">
        <f>G70*H70</f>
        <v>0</v>
      </c>
      <c r="J70" s="309"/>
      <c r="K70" s="309"/>
      <c r="L70" s="309"/>
      <c r="M70" s="309"/>
      <c r="N70" s="309"/>
      <c r="O70" s="309"/>
      <c r="P70" s="309"/>
      <c r="Q70" s="309"/>
      <c r="R70" s="309"/>
      <c r="S70" s="309"/>
      <c r="T70" s="309"/>
      <c r="U70" s="309"/>
      <c r="V70" s="309"/>
      <c r="W70" s="309"/>
      <c r="X70" s="309"/>
      <c r="Y70" s="309"/>
      <c r="Z70" s="309"/>
      <c r="AA70" s="309"/>
      <c r="AB70" s="309"/>
      <c r="AC70" s="309"/>
      <c r="AD70" s="309"/>
      <c r="AE70" s="309"/>
      <c r="AF70" s="309"/>
      <c r="AG70" s="309"/>
      <c r="AH70" s="309"/>
      <c r="AI70" s="309"/>
      <c r="AJ70" s="309"/>
      <c r="AK70" s="309"/>
      <c r="AL70" s="309"/>
      <c r="AM70" s="309"/>
      <c r="AN70" s="309"/>
      <c r="AO70" s="309"/>
      <c r="AP70" s="309"/>
      <c r="AQ70" s="309"/>
      <c r="AR70" s="309"/>
      <c r="AS70" s="309"/>
      <c r="AT70" s="309"/>
      <c r="AU70" s="309"/>
      <c r="AV70" s="309"/>
      <c r="AW70" s="309"/>
      <c r="AX70" s="309"/>
      <c r="AY70" s="309"/>
      <c r="AZ70" s="309"/>
      <c r="BA70" s="309"/>
      <c r="BB70" s="309"/>
      <c r="BC70" s="309"/>
      <c r="BD70" s="309"/>
      <c r="BE70" s="309"/>
      <c r="BF70" s="309"/>
      <c r="BG70" s="309"/>
      <c r="BH70" s="309"/>
      <c r="BI70" s="309"/>
      <c r="BJ70" s="309"/>
      <c r="BK70" s="309"/>
      <c r="BL70" s="309"/>
      <c r="BM70" s="309"/>
      <c r="BN70" s="309"/>
      <c r="BO70" s="309"/>
      <c r="BP70" s="309"/>
      <c r="BQ70" s="309"/>
      <c r="BR70" s="309"/>
      <c r="BS70" s="309"/>
      <c r="BT70" s="309"/>
      <c r="BU70" s="309"/>
      <c r="BV70" s="309"/>
      <c r="BW70" s="309"/>
      <c r="BX70" s="309"/>
      <c r="BY70" s="309"/>
      <c r="BZ70" s="309"/>
      <c r="CA70" s="309"/>
      <c r="CB70" s="309"/>
      <c r="CC70" s="309"/>
      <c r="CD70" s="309"/>
      <c r="CE70" s="309"/>
      <c r="CF70" s="309"/>
      <c r="CG70" s="309"/>
      <c r="CH70" s="309"/>
      <c r="CI70" s="309"/>
      <c r="CJ70" s="309"/>
      <c r="CK70" s="309"/>
      <c r="CL70" s="309"/>
      <c r="CM70" s="309"/>
      <c r="CN70" s="309"/>
      <c r="CO70" s="309"/>
      <c r="CP70" s="309"/>
      <c r="CQ70" s="309"/>
      <c r="CR70" s="309"/>
      <c r="CS70" s="309"/>
      <c r="CT70" s="309"/>
      <c r="CU70" s="309"/>
      <c r="CV70" s="309"/>
      <c r="CW70" s="309"/>
      <c r="CX70" s="309"/>
      <c r="CY70" s="309"/>
      <c r="CZ70" s="309"/>
      <c r="DA70" s="309"/>
      <c r="DB70" s="309"/>
      <c r="DC70" s="309"/>
      <c r="DD70" s="309"/>
      <c r="DE70" s="309"/>
      <c r="DF70" s="309"/>
      <c r="DG70" s="309"/>
      <c r="DH70" s="309"/>
      <c r="DI70" s="309"/>
      <c r="DJ70" s="309"/>
      <c r="DK70" s="309"/>
      <c r="DL70" s="309"/>
      <c r="DM70" s="309"/>
      <c r="DN70" s="309"/>
      <c r="DO70" s="309"/>
      <c r="DP70" s="309"/>
      <c r="DQ70" s="309"/>
      <c r="DR70" s="309"/>
      <c r="DS70" s="309"/>
      <c r="DT70" s="309"/>
      <c r="DU70" s="309"/>
      <c r="DV70" s="309"/>
      <c r="DW70" s="309"/>
      <c r="DX70" s="309"/>
      <c r="DY70" s="309"/>
      <c r="DZ70" s="309"/>
      <c r="EA70" s="309"/>
      <c r="EB70" s="309"/>
      <c r="EC70" s="309"/>
      <c r="ED70" s="309"/>
      <c r="EE70" s="309"/>
      <c r="EF70" s="309"/>
      <c r="EG70" s="309"/>
      <c r="EH70" s="309"/>
      <c r="EI70" s="309"/>
      <c r="EJ70" s="309"/>
      <c r="EK70" s="309"/>
      <c r="EL70" s="309"/>
      <c r="EM70" s="309"/>
      <c r="EN70" s="309"/>
      <c r="EO70" s="309"/>
      <c r="EP70" s="309"/>
      <c r="EQ70" s="309"/>
      <c r="ER70" s="309"/>
      <c r="ES70" s="309"/>
      <c r="ET70" s="309"/>
      <c r="EU70" s="309"/>
      <c r="EV70" s="309"/>
      <c r="EW70" s="309"/>
      <c r="EX70" s="309"/>
      <c r="EY70" s="309"/>
      <c r="EZ70" s="309"/>
      <c r="FA70" s="309"/>
      <c r="FB70" s="309"/>
      <c r="FC70" s="309"/>
      <c r="FD70" s="309"/>
      <c r="FE70" s="309"/>
      <c r="FF70" s="309"/>
      <c r="FG70" s="309"/>
      <c r="FH70" s="309"/>
      <c r="FI70" s="309"/>
      <c r="FJ70" s="309"/>
      <c r="FK70" s="309"/>
      <c r="FL70" s="309"/>
      <c r="FM70" s="309"/>
      <c r="FN70" s="309"/>
      <c r="FO70" s="309"/>
      <c r="FP70" s="309"/>
      <c r="FQ70" s="309"/>
      <c r="FR70" s="309"/>
      <c r="FS70" s="309"/>
      <c r="FT70" s="309"/>
      <c r="FU70" s="309"/>
      <c r="FV70" s="309"/>
      <c r="FW70" s="309"/>
      <c r="FX70" s="309"/>
      <c r="FY70" s="309"/>
      <c r="FZ70" s="309"/>
      <c r="GA70" s="309"/>
      <c r="GB70" s="309"/>
      <c r="GC70" s="309"/>
      <c r="GD70" s="309"/>
      <c r="GE70" s="309"/>
      <c r="GF70" s="309"/>
      <c r="GG70" s="309"/>
      <c r="GH70" s="309"/>
      <c r="GI70" s="309"/>
      <c r="GJ70" s="309"/>
      <c r="GK70" s="309"/>
      <c r="GL70" s="309"/>
      <c r="GM70" s="309"/>
      <c r="GN70" s="309"/>
      <c r="GO70" s="309"/>
      <c r="GP70" s="309"/>
      <c r="GQ70" s="309"/>
      <c r="GR70" s="309"/>
      <c r="GS70" s="309"/>
      <c r="GT70" s="309"/>
      <c r="GU70" s="309"/>
      <c r="GV70" s="309"/>
      <c r="GW70" s="309"/>
      <c r="GX70" s="309"/>
      <c r="GY70" s="309"/>
      <c r="GZ70" s="309"/>
      <c r="HA70" s="309"/>
      <c r="HB70" s="309"/>
      <c r="HC70" s="309"/>
      <c r="HD70" s="309"/>
      <c r="HE70" s="309"/>
      <c r="HF70" s="309"/>
      <c r="HG70" s="309"/>
      <c r="HH70" s="309"/>
      <c r="HI70" s="309"/>
      <c r="HJ70" s="309"/>
      <c r="HK70" s="309"/>
      <c r="HL70" s="309"/>
      <c r="HM70" s="309"/>
      <c r="HN70" s="309"/>
      <c r="HO70" s="309"/>
      <c r="HP70" s="309"/>
      <c r="HQ70" s="309"/>
      <c r="HR70" s="309"/>
      <c r="HS70" s="309"/>
      <c r="HT70" s="309"/>
      <c r="HU70" s="309"/>
      <c r="HV70" s="309"/>
      <c r="HW70" s="309"/>
      <c r="HX70" s="309"/>
      <c r="HY70" s="309"/>
      <c r="HZ70" s="309"/>
      <c r="IA70" s="309"/>
      <c r="IB70" s="309"/>
      <c r="IC70" s="309"/>
      <c r="ID70" s="309"/>
      <c r="IE70" s="309"/>
      <c r="IF70" s="309"/>
      <c r="IG70" s="309"/>
      <c r="IH70" s="309"/>
      <c r="II70" s="309"/>
      <c r="IJ70" s="309"/>
      <c r="IK70" s="309"/>
      <c r="IL70" s="309"/>
      <c r="IM70" s="309"/>
      <c r="IN70" s="309"/>
      <c r="IO70" s="309"/>
      <c r="IP70" s="309"/>
      <c r="IQ70" s="309"/>
      <c r="IR70" s="309"/>
      <c r="IS70" s="309"/>
      <c r="IT70" s="309"/>
      <c r="IU70" s="309"/>
    </row>
    <row r="71" spans="1:255" s="1" customFormat="1" x14ac:dyDescent="0.2">
      <c r="A71" s="300"/>
      <c r="B71" s="301" t="s">
        <v>448</v>
      </c>
      <c r="C71" s="302">
        <f>C70+1</f>
        <v>2</v>
      </c>
      <c r="D71" s="303" t="s">
        <v>451</v>
      </c>
      <c r="E71" s="304" t="s">
        <v>450</v>
      </c>
      <c r="F71" s="305">
        <v>10</v>
      </c>
      <c r="G71" s="306">
        <v>10</v>
      </c>
      <c r="H71" s="307">
        <v>0</v>
      </c>
      <c r="I71" s="308">
        <f>G71*H71</f>
        <v>0</v>
      </c>
      <c r="J71" s="309"/>
      <c r="K71" s="309"/>
      <c r="L71" s="309"/>
      <c r="M71" s="309"/>
      <c r="N71" s="309"/>
      <c r="O71" s="309"/>
      <c r="P71" s="309"/>
      <c r="Q71" s="309"/>
      <c r="R71" s="309"/>
      <c r="S71" s="309"/>
      <c r="T71" s="309"/>
      <c r="U71" s="309"/>
      <c r="V71" s="309"/>
      <c r="W71" s="309"/>
      <c r="X71" s="309"/>
      <c r="Y71" s="309"/>
      <c r="Z71" s="309"/>
      <c r="AA71" s="309"/>
      <c r="AB71" s="309"/>
      <c r="AC71" s="309"/>
      <c r="AD71" s="309"/>
      <c r="AE71" s="309"/>
      <c r="AF71" s="309"/>
      <c r="AG71" s="309"/>
      <c r="AH71" s="309"/>
      <c r="AI71" s="309"/>
      <c r="AJ71" s="309"/>
      <c r="AK71" s="309"/>
      <c r="AL71" s="309"/>
      <c r="AM71" s="309"/>
      <c r="AN71" s="309"/>
      <c r="AO71" s="309"/>
      <c r="AP71" s="309"/>
      <c r="AQ71" s="309"/>
      <c r="AR71" s="309"/>
      <c r="AS71" s="309"/>
      <c r="AT71" s="309"/>
      <c r="AU71" s="309"/>
      <c r="AV71" s="309"/>
      <c r="AW71" s="309"/>
      <c r="AX71" s="309"/>
      <c r="AY71" s="309"/>
      <c r="AZ71" s="309"/>
      <c r="BA71" s="309"/>
      <c r="BB71" s="309"/>
      <c r="BC71" s="309"/>
      <c r="BD71" s="309"/>
      <c r="BE71" s="309"/>
      <c r="BF71" s="309"/>
      <c r="BG71" s="309"/>
      <c r="BH71" s="309"/>
      <c r="BI71" s="309"/>
      <c r="BJ71" s="309"/>
      <c r="BK71" s="309"/>
      <c r="BL71" s="309"/>
      <c r="BM71" s="309"/>
      <c r="BN71" s="309"/>
      <c r="BO71" s="309"/>
      <c r="BP71" s="309"/>
      <c r="BQ71" s="309"/>
      <c r="BR71" s="309"/>
      <c r="BS71" s="309"/>
      <c r="BT71" s="309"/>
      <c r="BU71" s="309"/>
      <c r="BV71" s="309"/>
      <c r="BW71" s="309"/>
      <c r="BX71" s="309"/>
      <c r="BY71" s="309"/>
      <c r="BZ71" s="309"/>
      <c r="CA71" s="309"/>
      <c r="CB71" s="309"/>
      <c r="CC71" s="309"/>
      <c r="CD71" s="309"/>
      <c r="CE71" s="309"/>
      <c r="CF71" s="309"/>
      <c r="CG71" s="309"/>
      <c r="CH71" s="309"/>
      <c r="CI71" s="309"/>
      <c r="CJ71" s="309"/>
      <c r="CK71" s="309"/>
      <c r="CL71" s="309"/>
      <c r="CM71" s="309"/>
      <c r="CN71" s="309"/>
      <c r="CO71" s="309"/>
      <c r="CP71" s="309"/>
      <c r="CQ71" s="309"/>
      <c r="CR71" s="309"/>
      <c r="CS71" s="309"/>
      <c r="CT71" s="309"/>
      <c r="CU71" s="309"/>
      <c r="CV71" s="309"/>
      <c r="CW71" s="309"/>
      <c r="CX71" s="309"/>
      <c r="CY71" s="309"/>
      <c r="CZ71" s="309"/>
      <c r="DA71" s="309"/>
      <c r="DB71" s="309"/>
      <c r="DC71" s="309"/>
      <c r="DD71" s="309"/>
      <c r="DE71" s="309"/>
      <c r="DF71" s="309"/>
      <c r="DG71" s="309"/>
      <c r="DH71" s="309"/>
      <c r="DI71" s="309"/>
      <c r="DJ71" s="309"/>
      <c r="DK71" s="309"/>
      <c r="DL71" s="309"/>
      <c r="DM71" s="309"/>
      <c r="DN71" s="309"/>
      <c r="DO71" s="309"/>
      <c r="DP71" s="309"/>
      <c r="DQ71" s="309"/>
      <c r="DR71" s="309"/>
      <c r="DS71" s="309"/>
      <c r="DT71" s="309"/>
      <c r="DU71" s="309"/>
      <c r="DV71" s="309"/>
      <c r="DW71" s="309"/>
      <c r="DX71" s="309"/>
      <c r="DY71" s="309"/>
      <c r="DZ71" s="309"/>
      <c r="EA71" s="309"/>
      <c r="EB71" s="309"/>
      <c r="EC71" s="309"/>
      <c r="ED71" s="309"/>
      <c r="EE71" s="309"/>
      <c r="EF71" s="309"/>
      <c r="EG71" s="309"/>
      <c r="EH71" s="309"/>
      <c r="EI71" s="309"/>
      <c r="EJ71" s="309"/>
      <c r="EK71" s="309"/>
      <c r="EL71" s="309"/>
      <c r="EM71" s="309"/>
      <c r="EN71" s="309"/>
      <c r="EO71" s="309"/>
      <c r="EP71" s="309"/>
      <c r="EQ71" s="309"/>
      <c r="ER71" s="309"/>
      <c r="ES71" s="309"/>
      <c r="ET71" s="309"/>
      <c r="EU71" s="309"/>
      <c r="EV71" s="309"/>
      <c r="EW71" s="309"/>
      <c r="EX71" s="309"/>
      <c r="EY71" s="309"/>
      <c r="EZ71" s="309"/>
      <c r="FA71" s="309"/>
      <c r="FB71" s="309"/>
      <c r="FC71" s="309"/>
      <c r="FD71" s="309"/>
      <c r="FE71" s="309"/>
      <c r="FF71" s="309"/>
      <c r="FG71" s="309"/>
      <c r="FH71" s="309"/>
      <c r="FI71" s="309"/>
      <c r="FJ71" s="309"/>
      <c r="FK71" s="309"/>
      <c r="FL71" s="309"/>
      <c r="FM71" s="309"/>
      <c r="FN71" s="309"/>
      <c r="FO71" s="309"/>
      <c r="FP71" s="309"/>
      <c r="FQ71" s="309"/>
      <c r="FR71" s="309"/>
      <c r="FS71" s="309"/>
      <c r="FT71" s="309"/>
      <c r="FU71" s="309"/>
      <c r="FV71" s="309"/>
      <c r="FW71" s="309"/>
      <c r="FX71" s="309"/>
      <c r="FY71" s="309"/>
      <c r="FZ71" s="309"/>
      <c r="GA71" s="309"/>
      <c r="GB71" s="309"/>
      <c r="GC71" s="309"/>
      <c r="GD71" s="309"/>
      <c r="GE71" s="309"/>
      <c r="GF71" s="309"/>
      <c r="GG71" s="309"/>
      <c r="GH71" s="309"/>
      <c r="GI71" s="309"/>
      <c r="GJ71" s="309"/>
      <c r="GK71" s="309"/>
      <c r="GL71" s="309"/>
      <c r="GM71" s="309"/>
      <c r="GN71" s="309"/>
      <c r="GO71" s="309"/>
      <c r="GP71" s="309"/>
      <c r="GQ71" s="309"/>
      <c r="GR71" s="309"/>
      <c r="GS71" s="309"/>
      <c r="GT71" s="309"/>
      <c r="GU71" s="309"/>
      <c r="GV71" s="309"/>
      <c r="GW71" s="309"/>
      <c r="GX71" s="309"/>
      <c r="GY71" s="309"/>
      <c r="GZ71" s="309"/>
      <c r="HA71" s="309"/>
      <c r="HB71" s="309"/>
      <c r="HC71" s="309"/>
      <c r="HD71" s="309"/>
      <c r="HE71" s="309"/>
      <c r="HF71" s="309"/>
      <c r="HG71" s="309"/>
      <c r="HH71" s="309"/>
      <c r="HI71" s="309"/>
      <c r="HJ71" s="309"/>
      <c r="HK71" s="309"/>
      <c r="HL71" s="309"/>
      <c r="HM71" s="309"/>
      <c r="HN71" s="309"/>
      <c r="HO71" s="309"/>
      <c r="HP71" s="309"/>
      <c r="HQ71" s="309"/>
      <c r="HR71" s="309"/>
      <c r="HS71" s="309"/>
      <c r="HT71" s="309"/>
      <c r="HU71" s="309"/>
      <c r="HV71" s="309"/>
      <c r="HW71" s="309"/>
      <c r="HX71" s="309"/>
      <c r="HY71" s="309"/>
      <c r="HZ71" s="309"/>
      <c r="IA71" s="309"/>
      <c r="IB71" s="309"/>
      <c r="IC71" s="309"/>
      <c r="ID71" s="309"/>
      <c r="IE71" s="309"/>
      <c r="IF71" s="309"/>
      <c r="IG71" s="309"/>
      <c r="IH71" s="309"/>
      <c r="II71" s="309"/>
      <c r="IJ71" s="309"/>
      <c r="IK71" s="309"/>
      <c r="IL71" s="309"/>
      <c r="IM71" s="309"/>
      <c r="IN71" s="309"/>
      <c r="IO71" s="309"/>
      <c r="IP71" s="309"/>
      <c r="IQ71" s="309"/>
      <c r="IR71" s="309"/>
      <c r="IS71" s="309"/>
      <c r="IT71" s="309"/>
      <c r="IU71" s="309"/>
    </row>
    <row r="72" spans="1:255" s="1" customFormat="1" x14ac:dyDescent="0.2">
      <c r="A72" s="300"/>
      <c r="B72" s="311"/>
      <c r="C72" s="302"/>
      <c r="D72" s="319" t="s">
        <v>472</v>
      </c>
      <c r="E72" s="304"/>
      <c r="F72" s="312"/>
      <c r="G72" s="473"/>
      <c r="H72" s="307"/>
      <c r="I72" s="474">
        <f>SUM(I70:I71)</f>
        <v>0</v>
      </c>
      <c r="J72" s="309"/>
      <c r="K72" s="309"/>
      <c r="L72" s="309"/>
      <c r="M72" s="309"/>
      <c r="N72" s="309"/>
      <c r="O72" s="309"/>
      <c r="P72" s="309"/>
      <c r="Q72" s="309"/>
      <c r="R72" s="309"/>
      <c r="S72" s="309"/>
      <c r="T72" s="309"/>
      <c r="U72" s="309"/>
      <c r="V72" s="309"/>
      <c r="W72" s="309"/>
      <c r="X72" s="309"/>
      <c r="Y72" s="309"/>
      <c r="Z72" s="309"/>
      <c r="AA72" s="309"/>
      <c r="AB72" s="309"/>
      <c r="AC72" s="309"/>
      <c r="AD72" s="309"/>
      <c r="AE72" s="309"/>
      <c r="AF72" s="309"/>
      <c r="AG72" s="309"/>
      <c r="AH72" s="309"/>
      <c r="AI72" s="309"/>
      <c r="AJ72" s="309"/>
      <c r="AK72" s="309"/>
      <c r="AL72" s="309"/>
      <c r="AM72" s="309"/>
      <c r="AN72" s="309"/>
      <c r="AO72" s="309"/>
      <c r="AP72" s="309"/>
      <c r="AQ72" s="309"/>
      <c r="AR72" s="309"/>
      <c r="AS72" s="309"/>
      <c r="AT72" s="309"/>
      <c r="AU72" s="309"/>
      <c r="AV72" s="309"/>
      <c r="AW72" s="309"/>
      <c r="AX72" s="309"/>
      <c r="AY72" s="309"/>
      <c r="AZ72" s="309"/>
      <c r="BA72" s="309"/>
      <c r="BB72" s="309"/>
      <c r="BC72" s="309"/>
      <c r="BD72" s="309"/>
      <c r="BE72" s="309"/>
      <c r="BF72" s="309"/>
      <c r="BG72" s="309"/>
      <c r="BH72" s="309"/>
      <c r="BI72" s="309"/>
      <c r="BJ72" s="309"/>
      <c r="BK72" s="309"/>
      <c r="BL72" s="309"/>
      <c r="BM72" s="309"/>
      <c r="BN72" s="309"/>
      <c r="BO72" s="309"/>
      <c r="BP72" s="309"/>
      <c r="BQ72" s="309"/>
      <c r="BR72" s="309"/>
      <c r="BS72" s="309"/>
      <c r="BT72" s="309"/>
      <c r="BU72" s="309"/>
      <c r="BV72" s="309"/>
      <c r="BW72" s="309"/>
      <c r="BX72" s="309"/>
      <c r="BY72" s="309"/>
      <c r="BZ72" s="309"/>
      <c r="CA72" s="309"/>
      <c r="CB72" s="309"/>
      <c r="CC72" s="309"/>
      <c r="CD72" s="309"/>
      <c r="CE72" s="309"/>
      <c r="CF72" s="309"/>
      <c r="CG72" s="309"/>
      <c r="CH72" s="309"/>
      <c r="CI72" s="309"/>
      <c r="CJ72" s="309"/>
      <c r="CK72" s="309"/>
      <c r="CL72" s="309"/>
      <c r="CM72" s="309"/>
      <c r="CN72" s="309"/>
      <c r="CO72" s="309"/>
      <c r="CP72" s="309"/>
      <c r="CQ72" s="309"/>
      <c r="CR72" s="309"/>
      <c r="CS72" s="309"/>
      <c r="CT72" s="309"/>
      <c r="CU72" s="309"/>
      <c r="CV72" s="309"/>
      <c r="CW72" s="309"/>
      <c r="CX72" s="309"/>
      <c r="CY72" s="309"/>
      <c r="CZ72" s="309"/>
      <c r="DA72" s="309"/>
      <c r="DB72" s="309"/>
      <c r="DC72" s="309"/>
      <c r="DD72" s="309"/>
      <c r="DE72" s="309"/>
      <c r="DF72" s="309"/>
      <c r="DG72" s="309"/>
      <c r="DH72" s="309"/>
      <c r="DI72" s="309"/>
      <c r="DJ72" s="309"/>
      <c r="DK72" s="309"/>
      <c r="DL72" s="309"/>
      <c r="DM72" s="309"/>
      <c r="DN72" s="309"/>
      <c r="DO72" s="309"/>
      <c r="DP72" s="309"/>
      <c r="DQ72" s="309"/>
      <c r="DR72" s="309"/>
      <c r="DS72" s="309"/>
      <c r="DT72" s="309"/>
      <c r="DU72" s="309"/>
      <c r="DV72" s="309"/>
      <c r="DW72" s="309"/>
      <c r="DX72" s="309"/>
      <c r="DY72" s="309"/>
      <c r="DZ72" s="309"/>
      <c r="EA72" s="309"/>
      <c r="EB72" s="309"/>
      <c r="EC72" s="309"/>
      <c r="ED72" s="309"/>
      <c r="EE72" s="309"/>
      <c r="EF72" s="309"/>
      <c r="EG72" s="309"/>
      <c r="EH72" s="309"/>
      <c r="EI72" s="309"/>
      <c r="EJ72" s="309"/>
      <c r="EK72" s="309"/>
      <c r="EL72" s="309"/>
      <c r="EM72" s="309"/>
      <c r="EN72" s="309"/>
      <c r="EO72" s="309"/>
      <c r="EP72" s="309"/>
      <c r="EQ72" s="309"/>
      <c r="ER72" s="309"/>
      <c r="ES72" s="309"/>
      <c r="ET72" s="309"/>
      <c r="EU72" s="309"/>
      <c r="EV72" s="309"/>
      <c r="EW72" s="309"/>
      <c r="EX72" s="309"/>
      <c r="EY72" s="309"/>
      <c r="EZ72" s="309"/>
      <c r="FA72" s="309"/>
      <c r="FB72" s="309"/>
      <c r="FC72" s="309"/>
      <c r="FD72" s="309"/>
      <c r="FE72" s="309"/>
      <c r="FF72" s="309"/>
      <c r="FG72" s="309"/>
      <c r="FH72" s="309"/>
      <c r="FI72" s="309"/>
      <c r="FJ72" s="309"/>
      <c r="FK72" s="309"/>
      <c r="FL72" s="309"/>
      <c r="FM72" s="309"/>
      <c r="FN72" s="309"/>
      <c r="FO72" s="309"/>
      <c r="FP72" s="309"/>
      <c r="FQ72" s="309"/>
      <c r="FR72" s="309"/>
      <c r="FS72" s="309"/>
      <c r="FT72" s="309"/>
      <c r="FU72" s="309"/>
      <c r="FV72" s="309"/>
      <c r="FW72" s="309"/>
      <c r="FX72" s="309"/>
      <c r="FY72" s="309"/>
      <c r="FZ72" s="309"/>
      <c r="GA72" s="309"/>
      <c r="GB72" s="309"/>
      <c r="GC72" s="309"/>
      <c r="GD72" s="309"/>
      <c r="GE72" s="309"/>
      <c r="GF72" s="309"/>
      <c r="GG72" s="309"/>
      <c r="GH72" s="309"/>
      <c r="GI72" s="309"/>
      <c r="GJ72" s="309"/>
      <c r="GK72" s="309"/>
      <c r="GL72" s="309"/>
      <c r="GM72" s="309"/>
      <c r="GN72" s="309"/>
      <c r="GO72" s="309"/>
      <c r="GP72" s="309"/>
      <c r="GQ72" s="309"/>
      <c r="GR72" s="309"/>
      <c r="GS72" s="309"/>
      <c r="GT72" s="309"/>
      <c r="GU72" s="309"/>
      <c r="GV72" s="309"/>
      <c r="GW72" s="309"/>
      <c r="GX72" s="309"/>
      <c r="GY72" s="309"/>
      <c r="GZ72" s="309"/>
      <c r="HA72" s="309"/>
      <c r="HB72" s="309"/>
      <c r="HC72" s="309"/>
      <c r="HD72" s="309"/>
      <c r="HE72" s="309"/>
      <c r="HF72" s="309"/>
      <c r="HG72" s="309"/>
      <c r="HH72" s="309"/>
      <c r="HI72" s="309"/>
      <c r="HJ72" s="309"/>
      <c r="HK72" s="309"/>
      <c r="HL72" s="309"/>
      <c r="HM72" s="309"/>
      <c r="HN72" s="309"/>
      <c r="HO72" s="309"/>
      <c r="HP72" s="309"/>
      <c r="HQ72" s="309"/>
      <c r="HR72" s="309"/>
      <c r="HS72" s="309"/>
      <c r="HT72" s="309"/>
      <c r="HU72" s="309"/>
      <c r="HV72" s="309"/>
      <c r="HW72" s="309"/>
      <c r="HX72" s="309"/>
      <c r="HY72" s="309"/>
      <c r="HZ72" s="309"/>
      <c r="IA72" s="309"/>
      <c r="IB72" s="309"/>
      <c r="IC72" s="309"/>
      <c r="ID72" s="309"/>
      <c r="IE72" s="309"/>
      <c r="IF72" s="309"/>
      <c r="IG72" s="309"/>
      <c r="IH72" s="309"/>
      <c r="II72" s="309"/>
      <c r="IJ72" s="309"/>
      <c r="IK72" s="309"/>
      <c r="IL72" s="309"/>
      <c r="IM72" s="309"/>
      <c r="IN72" s="309"/>
      <c r="IO72" s="309"/>
      <c r="IP72" s="309"/>
      <c r="IQ72" s="309"/>
      <c r="IR72" s="309"/>
      <c r="IS72" s="309"/>
      <c r="IT72" s="309"/>
      <c r="IU72" s="309"/>
    </row>
    <row r="73" spans="1:255" ht="16.899999999999999" customHeight="1" x14ac:dyDescent="0.25">
      <c r="A73" s="127">
        <v>68</v>
      </c>
      <c r="B73" s="4"/>
      <c r="C73" s="5"/>
      <c r="D73" s="206" t="s">
        <v>12</v>
      </c>
      <c r="E73" s="5"/>
      <c r="F73" s="228"/>
      <c r="G73" s="228"/>
      <c r="H73" s="249"/>
      <c r="I73" s="229"/>
    </row>
    <row r="74" spans="1:255" x14ac:dyDescent="0.25">
      <c r="A74" s="127">
        <v>69</v>
      </c>
      <c r="B74" s="5"/>
      <c r="C74" s="5"/>
      <c r="D74" s="206" t="s">
        <v>77</v>
      </c>
      <c r="E74" s="5"/>
      <c r="F74" s="228"/>
      <c r="G74" s="228"/>
      <c r="H74" s="249"/>
      <c r="I74" s="229"/>
    </row>
    <row r="75" spans="1:255" ht="25.5" x14ac:dyDescent="0.25">
      <c r="A75" s="127">
        <v>70</v>
      </c>
      <c r="B75" s="4" t="s">
        <v>306</v>
      </c>
      <c r="C75" s="5" t="s">
        <v>307</v>
      </c>
      <c r="D75" s="215" t="s">
        <v>447</v>
      </c>
      <c r="E75" s="5" t="s">
        <v>23</v>
      </c>
      <c r="F75" s="221">
        <f>F19</f>
        <v>33</v>
      </c>
      <c r="G75" s="214">
        <v>33</v>
      </c>
      <c r="H75" s="210">
        <v>0</v>
      </c>
      <c r="I75" s="216">
        <f>G75*H75</f>
        <v>0</v>
      </c>
    </row>
    <row r="76" spans="1:255" ht="25.5" x14ac:dyDescent="0.25">
      <c r="A76" s="127">
        <v>71</v>
      </c>
      <c r="B76" s="4" t="s">
        <v>306</v>
      </c>
      <c r="C76" s="5" t="s">
        <v>308</v>
      </c>
      <c r="D76" s="215" t="s">
        <v>309</v>
      </c>
      <c r="E76" s="5" t="s">
        <v>23</v>
      </c>
      <c r="F76" s="221">
        <f>F18+F17</f>
        <v>103</v>
      </c>
      <c r="G76" s="214">
        <v>103</v>
      </c>
      <c r="H76" s="210">
        <v>0</v>
      </c>
      <c r="I76" s="216">
        <f>G76*H76</f>
        <v>0</v>
      </c>
    </row>
    <row r="77" spans="1:255" x14ac:dyDescent="0.25">
      <c r="A77" s="127">
        <v>72</v>
      </c>
      <c r="B77" s="4" t="s">
        <v>29</v>
      </c>
      <c r="C77" s="5">
        <v>2</v>
      </c>
      <c r="D77" s="222" t="s">
        <v>42</v>
      </c>
      <c r="E77" s="5" t="s">
        <v>48</v>
      </c>
      <c r="F77" s="217">
        <v>3.5</v>
      </c>
      <c r="G77" s="217"/>
      <c r="H77" s="217">
        <v>0</v>
      </c>
      <c r="I77" s="216">
        <f>H77</f>
        <v>0</v>
      </c>
    </row>
    <row r="78" spans="1:255" ht="16.899999999999999" customHeight="1" x14ac:dyDescent="0.25">
      <c r="A78" s="127">
        <v>73</v>
      </c>
      <c r="B78" s="4"/>
      <c r="C78" s="5"/>
      <c r="D78" s="206" t="s">
        <v>471</v>
      </c>
      <c r="E78" s="5"/>
      <c r="F78" s="228"/>
      <c r="G78" s="228"/>
      <c r="H78" s="249"/>
      <c r="I78" s="235">
        <f>SUM(I75:I77)</f>
        <v>0</v>
      </c>
    </row>
    <row r="79" spans="1:255" x14ac:dyDescent="0.25">
      <c r="A79" s="127">
        <v>74</v>
      </c>
      <c r="B79" s="4"/>
      <c r="C79" s="5"/>
      <c r="D79" s="12" t="s">
        <v>76</v>
      </c>
      <c r="E79" s="13"/>
      <c r="F79" s="14"/>
      <c r="G79" s="14"/>
      <c r="H79" s="15"/>
      <c r="I79" s="16"/>
    </row>
    <row r="80" spans="1:255" x14ac:dyDescent="0.25">
      <c r="A80" s="127">
        <v>75</v>
      </c>
      <c r="B80" s="4"/>
      <c r="C80" s="5"/>
      <c r="D80" s="17" t="s">
        <v>467</v>
      </c>
      <c r="E80" s="13"/>
      <c r="F80" s="14"/>
      <c r="G80" s="14"/>
      <c r="H80" s="15"/>
      <c r="I80" s="16"/>
    </row>
    <row r="81" spans="1:255" x14ac:dyDescent="0.25">
      <c r="A81" s="127">
        <v>76</v>
      </c>
      <c r="B81" s="4"/>
      <c r="C81" s="5"/>
      <c r="D81" s="250" t="s">
        <v>166</v>
      </c>
      <c r="E81" s="13" t="s">
        <v>23</v>
      </c>
      <c r="F81" s="14">
        <v>70</v>
      </c>
      <c r="G81" s="14">
        <v>150</v>
      </c>
      <c r="H81" s="15">
        <v>0</v>
      </c>
      <c r="I81" s="216">
        <f t="shared" ref="I81" si="8">G81*H81</f>
        <v>0</v>
      </c>
    </row>
    <row r="82" spans="1:255" x14ac:dyDescent="0.25">
      <c r="A82" s="127">
        <v>77</v>
      </c>
      <c r="B82" s="4"/>
      <c r="C82" s="5"/>
      <c r="D82" s="12" t="s">
        <v>75</v>
      </c>
      <c r="E82" s="13"/>
      <c r="F82" s="14"/>
      <c r="G82" s="14"/>
      <c r="H82" s="15"/>
      <c r="I82" s="16">
        <f>SUM(I81:I81)</f>
        <v>0</v>
      </c>
    </row>
    <row r="83" spans="1:255" s="1" customFormat="1" ht="18.600000000000001" customHeight="1" x14ac:dyDescent="0.2">
      <c r="A83" s="300"/>
      <c r="B83" s="311"/>
      <c r="C83" s="302"/>
      <c r="D83" s="320" t="s">
        <v>13</v>
      </c>
      <c r="E83" s="304"/>
      <c r="F83" s="312"/>
      <c r="G83" s="313"/>
      <c r="H83" s="307"/>
      <c r="I83" s="314"/>
      <c r="J83" s="309"/>
      <c r="K83" s="309"/>
      <c r="L83" s="309"/>
      <c r="M83" s="309"/>
      <c r="N83" s="309"/>
      <c r="O83" s="309"/>
      <c r="P83" s="309"/>
      <c r="Q83" s="309"/>
      <c r="R83" s="309"/>
      <c r="S83" s="309"/>
      <c r="T83" s="309"/>
      <c r="U83" s="309"/>
      <c r="V83" s="309"/>
      <c r="W83" s="309"/>
      <c r="X83" s="309"/>
      <c r="Y83" s="309"/>
      <c r="Z83" s="309"/>
      <c r="AA83" s="309"/>
      <c r="AB83" s="309"/>
      <c r="AC83" s="309"/>
      <c r="AD83" s="309"/>
      <c r="AE83" s="309"/>
      <c r="AF83" s="309"/>
      <c r="AG83" s="309"/>
      <c r="AH83" s="309"/>
      <c r="AI83" s="309"/>
      <c r="AJ83" s="309"/>
      <c r="AK83" s="309"/>
      <c r="AL83" s="309"/>
      <c r="AM83" s="309"/>
      <c r="AN83" s="309"/>
      <c r="AO83" s="309"/>
      <c r="AP83" s="309"/>
      <c r="AQ83" s="309"/>
      <c r="AR83" s="309"/>
      <c r="AS83" s="309"/>
      <c r="AT83" s="309"/>
      <c r="AU83" s="309"/>
      <c r="AV83" s="309"/>
      <c r="AW83" s="309"/>
      <c r="AX83" s="309"/>
      <c r="AY83" s="309"/>
      <c r="AZ83" s="309"/>
      <c r="BA83" s="309"/>
      <c r="BB83" s="309"/>
      <c r="BC83" s="309"/>
      <c r="BD83" s="309"/>
      <c r="BE83" s="309"/>
      <c r="BF83" s="309"/>
      <c r="BG83" s="309"/>
      <c r="BH83" s="309"/>
      <c r="BI83" s="309"/>
      <c r="BJ83" s="309"/>
      <c r="BK83" s="309"/>
      <c r="BL83" s="309"/>
      <c r="BM83" s="309"/>
      <c r="BN83" s="309"/>
      <c r="BO83" s="309"/>
      <c r="BP83" s="309"/>
      <c r="BQ83" s="309"/>
      <c r="BR83" s="309"/>
      <c r="BS83" s="309"/>
      <c r="BT83" s="309"/>
      <c r="BU83" s="309"/>
      <c r="BV83" s="309"/>
      <c r="BW83" s="309"/>
      <c r="BX83" s="309"/>
      <c r="BY83" s="309"/>
      <c r="BZ83" s="309"/>
      <c r="CA83" s="309"/>
      <c r="CB83" s="309"/>
      <c r="CC83" s="309"/>
      <c r="CD83" s="309"/>
      <c r="CE83" s="309"/>
      <c r="CF83" s="309"/>
      <c r="CG83" s="309"/>
      <c r="CH83" s="309"/>
      <c r="CI83" s="309"/>
      <c r="CJ83" s="309"/>
      <c r="CK83" s="309"/>
      <c r="CL83" s="309"/>
      <c r="CM83" s="309"/>
      <c r="CN83" s="309"/>
      <c r="CO83" s="309"/>
      <c r="CP83" s="309"/>
      <c r="CQ83" s="309"/>
      <c r="CR83" s="309"/>
      <c r="CS83" s="309"/>
      <c r="CT83" s="309"/>
      <c r="CU83" s="309"/>
      <c r="CV83" s="309"/>
      <c r="CW83" s="309"/>
      <c r="CX83" s="309"/>
      <c r="CY83" s="309"/>
      <c r="CZ83" s="309"/>
      <c r="DA83" s="309"/>
      <c r="DB83" s="309"/>
      <c r="DC83" s="309"/>
      <c r="DD83" s="309"/>
      <c r="DE83" s="309"/>
      <c r="DF83" s="309"/>
      <c r="DG83" s="309"/>
      <c r="DH83" s="309"/>
      <c r="DI83" s="309"/>
      <c r="DJ83" s="309"/>
      <c r="DK83" s="309"/>
      <c r="DL83" s="309"/>
      <c r="DM83" s="309"/>
      <c r="DN83" s="309"/>
      <c r="DO83" s="309"/>
      <c r="DP83" s="309"/>
      <c r="DQ83" s="309"/>
      <c r="DR83" s="309"/>
      <c r="DS83" s="309"/>
      <c r="DT83" s="309"/>
      <c r="DU83" s="309"/>
      <c r="DV83" s="309"/>
      <c r="DW83" s="309"/>
      <c r="DX83" s="309"/>
      <c r="DY83" s="309"/>
      <c r="DZ83" s="309"/>
      <c r="EA83" s="309"/>
      <c r="EB83" s="309"/>
      <c r="EC83" s="309"/>
      <c r="ED83" s="309"/>
      <c r="EE83" s="309"/>
      <c r="EF83" s="309"/>
      <c r="EG83" s="309"/>
      <c r="EH83" s="309"/>
      <c r="EI83" s="309"/>
      <c r="EJ83" s="309"/>
      <c r="EK83" s="309"/>
      <c r="EL83" s="309"/>
      <c r="EM83" s="309"/>
      <c r="EN83" s="309"/>
      <c r="EO83" s="309"/>
      <c r="EP83" s="309"/>
      <c r="EQ83" s="309"/>
      <c r="ER83" s="309"/>
      <c r="ES83" s="309"/>
      <c r="ET83" s="309"/>
      <c r="EU83" s="309"/>
      <c r="EV83" s="309"/>
      <c r="EW83" s="309"/>
      <c r="EX83" s="309"/>
      <c r="EY83" s="309"/>
      <c r="EZ83" s="309"/>
      <c r="FA83" s="309"/>
      <c r="FB83" s="309"/>
      <c r="FC83" s="309"/>
      <c r="FD83" s="309"/>
      <c r="FE83" s="309"/>
      <c r="FF83" s="309"/>
      <c r="FG83" s="309"/>
      <c r="FH83" s="309"/>
      <c r="FI83" s="309"/>
      <c r="FJ83" s="309"/>
      <c r="FK83" s="309"/>
      <c r="FL83" s="309"/>
      <c r="FM83" s="309"/>
      <c r="FN83" s="309"/>
      <c r="FO83" s="309"/>
      <c r="FP83" s="309"/>
      <c r="FQ83" s="309"/>
      <c r="FR83" s="309"/>
      <c r="FS83" s="309"/>
      <c r="FT83" s="309"/>
      <c r="FU83" s="309"/>
      <c r="FV83" s="309"/>
      <c r="FW83" s="309"/>
      <c r="FX83" s="309"/>
      <c r="FY83" s="309"/>
      <c r="FZ83" s="309"/>
      <c r="GA83" s="309"/>
      <c r="GB83" s="309"/>
      <c r="GC83" s="309"/>
      <c r="GD83" s="309"/>
      <c r="GE83" s="309"/>
      <c r="GF83" s="309"/>
      <c r="GG83" s="309"/>
      <c r="GH83" s="309"/>
      <c r="GI83" s="309"/>
      <c r="GJ83" s="309"/>
      <c r="GK83" s="309"/>
      <c r="GL83" s="309"/>
      <c r="GM83" s="309"/>
      <c r="GN83" s="309"/>
      <c r="GO83" s="309"/>
      <c r="GP83" s="309"/>
      <c r="GQ83" s="309"/>
      <c r="GR83" s="309"/>
      <c r="GS83" s="309"/>
      <c r="GT83" s="309"/>
      <c r="GU83" s="309"/>
      <c r="GV83" s="309"/>
      <c r="GW83" s="309"/>
      <c r="GX83" s="309"/>
      <c r="GY83" s="309"/>
      <c r="GZ83" s="309"/>
      <c r="HA83" s="309"/>
      <c r="HB83" s="309"/>
      <c r="HC83" s="309"/>
      <c r="HD83" s="309"/>
      <c r="HE83" s="309"/>
      <c r="HF83" s="309"/>
      <c r="HG83" s="309"/>
      <c r="HH83" s="309"/>
      <c r="HI83" s="309"/>
      <c r="HJ83" s="309"/>
      <c r="HK83" s="309"/>
      <c r="HL83" s="309"/>
      <c r="HM83" s="309"/>
      <c r="HN83" s="309"/>
      <c r="HO83" s="309"/>
      <c r="HP83" s="309"/>
      <c r="HQ83" s="309"/>
      <c r="HR83" s="309"/>
      <c r="HS83" s="309"/>
      <c r="HT83" s="309"/>
      <c r="HU83" s="309"/>
      <c r="HV83" s="309"/>
      <c r="HW83" s="309"/>
      <c r="HX83" s="309"/>
      <c r="HY83" s="309"/>
      <c r="HZ83" s="309"/>
      <c r="IA83" s="309"/>
      <c r="IB83" s="309"/>
      <c r="IC83" s="309"/>
      <c r="ID83" s="309"/>
      <c r="IE83" s="309"/>
      <c r="IF83" s="309"/>
      <c r="IG83" s="309"/>
      <c r="IH83" s="309"/>
      <c r="II83" s="309"/>
      <c r="IJ83" s="309"/>
      <c r="IK83" s="309"/>
      <c r="IL83" s="309"/>
      <c r="IM83" s="309"/>
      <c r="IN83" s="309"/>
      <c r="IO83" s="309"/>
      <c r="IP83" s="309"/>
      <c r="IQ83" s="309"/>
      <c r="IR83" s="309"/>
      <c r="IS83" s="309"/>
      <c r="IT83" s="309"/>
      <c r="IU83" s="309"/>
    </row>
    <row r="84" spans="1:255" s="1" customFormat="1" ht="17.649999999999999" customHeight="1" x14ac:dyDescent="0.2">
      <c r="A84" s="300"/>
      <c r="B84" s="302"/>
      <c r="C84" s="302"/>
      <c r="D84" s="320" t="s">
        <v>470</v>
      </c>
      <c r="E84" s="304"/>
      <c r="F84" s="312"/>
      <c r="G84" s="313"/>
      <c r="H84" s="307"/>
      <c r="I84" s="314"/>
      <c r="J84" s="309"/>
      <c r="K84" s="309"/>
      <c r="L84" s="309"/>
      <c r="M84" s="309"/>
      <c r="N84" s="309"/>
      <c r="O84" s="309"/>
      <c r="P84" s="309"/>
      <c r="Q84" s="309"/>
      <c r="R84" s="309"/>
      <c r="S84" s="309"/>
      <c r="T84" s="309"/>
      <c r="U84" s="309"/>
      <c r="V84" s="309"/>
      <c r="W84" s="309"/>
      <c r="X84" s="309"/>
      <c r="Y84" s="309"/>
      <c r="Z84" s="309"/>
      <c r="AA84" s="309"/>
      <c r="AB84" s="309"/>
      <c r="AC84" s="309"/>
      <c r="AD84" s="309"/>
      <c r="AE84" s="309"/>
      <c r="AF84" s="309"/>
      <c r="AG84" s="309"/>
      <c r="AH84" s="309"/>
      <c r="AI84" s="309"/>
      <c r="AJ84" s="309"/>
      <c r="AK84" s="309"/>
      <c r="AL84" s="309"/>
      <c r="AM84" s="309"/>
      <c r="AN84" s="309"/>
      <c r="AO84" s="309"/>
      <c r="AP84" s="309"/>
      <c r="AQ84" s="309"/>
      <c r="AR84" s="309"/>
      <c r="AS84" s="309"/>
      <c r="AT84" s="309"/>
      <c r="AU84" s="309"/>
      <c r="AV84" s="309"/>
      <c r="AW84" s="309"/>
      <c r="AX84" s="309"/>
      <c r="AY84" s="309"/>
      <c r="AZ84" s="309"/>
      <c r="BA84" s="309"/>
      <c r="BB84" s="309"/>
      <c r="BC84" s="309"/>
      <c r="BD84" s="309"/>
      <c r="BE84" s="309"/>
      <c r="BF84" s="309"/>
      <c r="BG84" s="309"/>
      <c r="BH84" s="309"/>
      <c r="BI84" s="309"/>
      <c r="BJ84" s="309"/>
      <c r="BK84" s="309"/>
      <c r="BL84" s="309"/>
      <c r="BM84" s="309"/>
      <c r="BN84" s="309"/>
      <c r="BO84" s="309"/>
      <c r="BP84" s="309"/>
      <c r="BQ84" s="309"/>
      <c r="BR84" s="309"/>
      <c r="BS84" s="309"/>
      <c r="BT84" s="309"/>
      <c r="BU84" s="309"/>
      <c r="BV84" s="309"/>
      <c r="BW84" s="309"/>
      <c r="BX84" s="309"/>
      <c r="BY84" s="309"/>
      <c r="BZ84" s="309"/>
      <c r="CA84" s="309"/>
      <c r="CB84" s="309"/>
      <c r="CC84" s="309"/>
      <c r="CD84" s="309"/>
      <c r="CE84" s="309"/>
      <c r="CF84" s="309"/>
      <c r="CG84" s="309"/>
      <c r="CH84" s="309"/>
      <c r="CI84" s="309"/>
      <c r="CJ84" s="309"/>
      <c r="CK84" s="309"/>
      <c r="CL84" s="309"/>
      <c r="CM84" s="309"/>
      <c r="CN84" s="309"/>
      <c r="CO84" s="309"/>
      <c r="CP84" s="309"/>
      <c r="CQ84" s="309"/>
      <c r="CR84" s="309"/>
      <c r="CS84" s="309"/>
      <c r="CT84" s="309"/>
      <c r="CU84" s="309"/>
      <c r="CV84" s="309"/>
      <c r="CW84" s="309"/>
      <c r="CX84" s="309"/>
      <c r="CY84" s="309"/>
      <c r="CZ84" s="309"/>
      <c r="DA84" s="309"/>
      <c r="DB84" s="309"/>
      <c r="DC84" s="309"/>
      <c r="DD84" s="309"/>
      <c r="DE84" s="309"/>
      <c r="DF84" s="309"/>
      <c r="DG84" s="309"/>
      <c r="DH84" s="309"/>
      <c r="DI84" s="309"/>
      <c r="DJ84" s="309"/>
      <c r="DK84" s="309"/>
      <c r="DL84" s="309"/>
      <c r="DM84" s="309"/>
      <c r="DN84" s="309"/>
      <c r="DO84" s="309"/>
      <c r="DP84" s="309"/>
      <c r="DQ84" s="309"/>
      <c r="DR84" s="309"/>
      <c r="DS84" s="309"/>
      <c r="DT84" s="309"/>
      <c r="DU84" s="309"/>
      <c r="DV84" s="309"/>
      <c r="DW84" s="309"/>
      <c r="DX84" s="309"/>
      <c r="DY84" s="309"/>
      <c r="DZ84" s="309"/>
      <c r="EA84" s="309"/>
      <c r="EB84" s="309"/>
      <c r="EC84" s="309"/>
      <c r="ED84" s="309"/>
      <c r="EE84" s="309"/>
      <c r="EF84" s="309"/>
      <c r="EG84" s="309"/>
      <c r="EH84" s="309"/>
      <c r="EI84" s="309"/>
      <c r="EJ84" s="309"/>
      <c r="EK84" s="309"/>
      <c r="EL84" s="309"/>
      <c r="EM84" s="309"/>
      <c r="EN84" s="309"/>
      <c r="EO84" s="309"/>
      <c r="EP84" s="309"/>
      <c r="EQ84" s="309"/>
      <c r="ER84" s="309"/>
      <c r="ES84" s="309"/>
      <c r="ET84" s="309"/>
      <c r="EU84" s="309"/>
      <c r="EV84" s="309"/>
      <c r="EW84" s="309"/>
      <c r="EX84" s="309"/>
      <c r="EY84" s="309"/>
      <c r="EZ84" s="309"/>
      <c r="FA84" s="309"/>
      <c r="FB84" s="309"/>
      <c r="FC84" s="309"/>
      <c r="FD84" s="309"/>
      <c r="FE84" s="309"/>
      <c r="FF84" s="309"/>
      <c r="FG84" s="309"/>
      <c r="FH84" s="309"/>
      <c r="FI84" s="309"/>
      <c r="FJ84" s="309"/>
      <c r="FK84" s="309"/>
      <c r="FL84" s="309"/>
      <c r="FM84" s="309"/>
      <c r="FN84" s="309"/>
      <c r="FO84" s="309"/>
      <c r="FP84" s="309"/>
      <c r="FQ84" s="309"/>
      <c r="FR84" s="309"/>
      <c r="FS84" s="309"/>
      <c r="FT84" s="309"/>
      <c r="FU84" s="309"/>
      <c r="FV84" s="309"/>
      <c r="FW84" s="309"/>
      <c r="FX84" s="309"/>
      <c r="FY84" s="309"/>
      <c r="FZ84" s="309"/>
      <c r="GA84" s="309"/>
      <c r="GB84" s="309"/>
      <c r="GC84" s="309"/>
      <c r="GD84" s="309"/>
      <c r="GE84" s="309"/>
      <c r="GF84" s="309"/>
      <c r="GG84" s="309"/>
      <c r="GH84" s="309"/>
      <c r="GI84" s="309"/>
      <c r="GJ84" s="309"/>
      <c r="GK84" s="309"/>
      <c r="GL84" s="309"/>
      <c r="GM84" s="309"/>
      <c r="GN84" s="309"/>
      <c r="GO84" s="309"/>
      <c r="GP84" s="309"/>
      <c r="GQ84" s="309"/>
      <c r="GR84" s="309"/>
      <c r="GS84" s="309"/>
      <c r="GT84" s="309"/>
      <c r="GU84" s="309"/>
      <c r="GV84" s="309"/>
      <c r="GW84" s="309"/>
      <c r="GX84" s="309"/>
      <c r="GY84" s="309"/>
      <c r="GZ84" s="309"/>
      <c r="HA84" s="309"/>
      <c r="HB84" s="309"/>
      <c r="HC84" s="309"/>
      <c r="HD84" s="309"/>
      <c r="HE84" s="309"/>
      <c r="HF84" s="309"/>
      <c r="HG84" s="309"/>
      <c r="HH84" s="309"/>
      <c r="HI84" s="309"/>
      <c r="HJ84" s="309"/>
      <c r="HK84" s="309"/>
      <c r="HL84" s="309"/>
      <c r="HM84" s="309"/>
      <c r="HN84" s="309"/>
      <c r="HO84" s="309"/>
      <c r="HP84" s="309"/>
      <c r="HQ84" s="309"/>
      <c r="HR84" s="309"/>
      <c r="HS84" s="309"/>
      <c r="HT84" s="309"/>
      <c r="HU84" s="309"/>
      <c r="HV84" s="309"/>
      <c r="HW84" s="309"/>
      <c r="HX84" s="309"/>
      <c r="HY84" s="309"/>
      <c r="HZ84" s="309"/>
      <c r="IA84" s="309"/>
      <c r="IB84" s="309"/>
      <c r="IC84" s="309"/>
      <c r="ID84" s="309"/>
      <c r="IE84" s="309"/>
      <c r="IF84" s="309"/>
      <c r="IG84" s="309"/>
      <c r="IH84" s="309"/>
      <c r="II84" s="309"/>
      <c r="IJ84" s="309"/>
      <c r="IK84" s="309"/>
      <c r="IL84" s="309"/>
      <c r="IM84" s="309"/>
      <c r="IN84" s="309"/>
      <c r="IO84" s="309"/>
      <c r="IP84" s="309"/>
      <c r="IQ84" s="309"/>
      <c r="IR84" s="309"/>
      <c r="IS84" s="309"/>
      <c r="IT84" s="309"/>
      <c r="IU84" s="309"/>
    </row>
    <row r="85" spans="1:255" s="1" customFormat="1" ht="51" x14ac:dyDescent="0.2">
      <c r="A85" s="300"/>
      <c r="B85" s="301" t="s">
        <v>32</v>
      </c>
      <c r="C85" s="302">
        <v>1</v>
      </c>
      <c r="D85" s="303" t="s">
        <v>452</v>
      </c>
      <c r="E85" s="315" t="s">
        <v>27</v>
      </c>
      <c r="F85" s="321">
        <v>1</v>
      </c>
      <c r="G85" s="316">
        <v>1</v>
      </c>
      <c r="H85" s="317">
        <v>0</v>
      </c>
      <c r="I85" s="308">
        <f>H85*G85</f>
        <v>0</v>
      </c>
      <c r="J85" s="309"/>
      <c r="K85" s="309"/>
      <c r="L85" s="309"/>
      <c r="M85" s="309"/>
      <c r="N85" s="309"/>
      <c r="O85" s="309"/>
      <c r="P85" s="309"/>
      <c r="Q85" s="309"/>
      <c r="R85" s="309"/>
      <c r="S85" s="309"/>
      <c r="T85" s="309"/>
      <c r="U85" s="309"/>
      <c r="V85" s="309"/>
      <c r="W85" s="309"/>
      <c r="X85" s="309"/>
      <c r="Y85" s="309"/>
      <c r="Z85" s="309"/>
      <c r="AA85" s="309"/>
      <c r="AB85" s="309"/>
      <c r="AC85" s="309"/>
      <c r="AD85" s="309"/>
      <c r="AE85" s="309"/>
      <c r="AF85" s="309"/>
      <c r="AG85" s="309"/>
      <c r="AH85" s="309"/>
      <c r="AI85" s="309"/>
      <c r="AJ85" s="309"/>
      <c r="AK85" s="309"/>
      <c r="AL85" s="309"/>
      <c r="AM85" s="309"/>
      <c r="AN85" s="309"/>
      <c r="AO85" s="309"/>
      <c r="AP85" s="309"/>
      <c r="AQ85" s="309"/>
      <c r="AR85" s="309"/>
      <c r="AS85" s="309"/>
      <c r="AT85" s="309"/>
      <c r="AU85" s="309"/>
      <c r="AV85" s="309"/>
      <c r="AW85" s="309"/>
      <c r="AX85" s="309"/>
      <c r="AY85" s="309"/>
      <c r="AZ85" s="309"/>
      <c r="BA85" s="309"/>
      <c r="BB85" s="309"/>
      <c r="BC85" s="309"/>
      <c r="BD85" s="309"/>
      <c r="BE85" s="309"/>
      <c r="BF85" s="309"/>
      <c r="BG85" s="309"/>
      <c r="BH85" s="309"/>
      <c r="BI85" s="309"/>
      <c r="BJ85" s="309"/>
      <c r="BK85" s="309"/>
      <c r="BL85" s="309"/>
      <c r="BM85" s="309"/>
      <c r="BN85" s="309"/>
      <c r="BO85" s="309"/>
      <c r="BP85" s="309"/>
      <c r="BQ85" s="309"/>
      <c r="BR85" s="309"/>
      <c r="BS85" s="309"/>
      <c r="BT85" s="309"/>
      <c r="BU85" s="309"/>
      <c r="BV85" s="309"/>
      <c r="BW85" s="309"/>
      <c r="BX85" s="309"/>
      <c r="BY85" s="309"/>
      <c r="BZ85" s="309"/>
      <c r="CA85" s="309"/>
      <c r="CB85" s="309"/>
      <c r="CC85" s="309"/>
      <c r="CD85" s="309"/>
      <c r="CE85" s="309"/>
      <c r="CF85" s="309"/>
      <c r="CG85" s="309"/>
      <c r="CH85" s="309"/>
      <c r="CI85" s="309"/>
      <c r="CJ85" s="309"/>
      <c r="CK85" s="309"/>
      <c r="CL85" s="309"/>
      <c r="CM85" s="309"/>
      <c r="CN85" s="309"/>
      <c r="CO85" s="309"/>
      <c r="CP85" s="309"/>
      <c r="CQ85" s="309"/>
      <c r="CR85" s="309"/>
      <c r="CS85" s="309"/>
      <c r="CT85" s="309"/>
      <c r="CU85" s="309"/>
      <c r="CV85" s="309"/>
      <c r="CW85" s="309"/>
      <c r="CX85" s="309"/>
      <c r="CY85" s="309"/>
      <c r="CZ85" s="309"/>
      <c r="DA85" s="309"/>
      <c r="DB85" s="309"/>
      <c r="DC85" s="309"/>
      <c r="DD85" s="309"/>
      <c r="DE85" s="309"/>
      <c r="DF85" s="309"/>
      <c r="DG85" s="309"/>
      <c r="DH85" s="309"/>
      <c r="DI85" s="309"/>
      <c r="DJ85" s="309"/>
      <c r="DK85" s="309"/>
      <c r="DL85" s="309"/>
      <c r="DM85" s="309"/>
      <c r="DN85" s="309"/>
      <c r="DO85" s="309"/>
      <c r="DP85" s="309"/>
      <c r="DQ85" s="309"/>
      <c r="DR85" s="309"/>
      <c r="DS85" s="309"/>
      <c r="DT85" s="309"/>
      <c r="DU85" s="309"/>
      <c r="DV85" s="309"/>
      <c r="DW85" s="309"/>
      <c r="DX85" s="309"/>
      <c r="DY85" s="309"/>
      <c r="DZ85" s="309"/>
      <c r="EA85" s="309"/>
      <c r="EB85" s="309"/>
      <c r="EC85" s="309"/>
      <c r="ED85" s="309"/>
      <c r="EE85" s="309"/>
      <c r="EF85" s="309"/>
      <c r="EG85" s="309"/>
      <c r="EH85" s="309"/>
      <c r="EI85" s="309"/>
      <c r="EJ85" s="309"/>
      <c r="EK85" s="309"/>
      <c r="EL85" s="309"/>
      <c r="EM85" s="309"/>
      <c r="EN85" s="309"/>
      <c r="EO85" s="309"/>
      <c r="EP85" s="309"/>
      <c r="EQ85" s="309"/>
      <c r="ER85" s="309"/>
      <c r="ES85" s="309"/>
      <c r="ET85" s="309"/>
      <c r="EU85" s="309"/>
      <c r="EV85" s="309"/>
      <c r="EW85" s="309"/>
      <c r="EX85" s="309"/>
      <c r="EY85" s="309"/>
      <c r="EZ85" s="309"/>
      <c r="FA85" s="309"/>
      <c r="FB85" s="309"/>
      <c r="FC85" s="309"/>
      <c r="FD85" s="309"/>
      <c r="FE85" s="309"/>
      <c r="FF85" s="309"/>
      <c r="FG85" s="309"/>
      <c r="FH85" s="309"/>
      <c r="FI85" s="309"/>
      <c r="FJ85" s="309"/>
      <c r="FK85" s="309"/>
      <c r="FL85" s="309"/>
      <c r="FM85" s="309"/>
      <c r="FN85" s="309"/>
      <c r="FO85" s="309"/>
      <c r="FP85" s="309"/>
      <c r="FQ85" s="309"/>
      <c r="FR85" s="309"/>
      <c r="FS85" s="309"/>
      <c r="FT85" s="309"/>
      <c r="FU85" s="309"/>
      <c r="FV85" s="309"/>
      <c r="FW85" s="309"/>
      <c r="FX85" s="309"/>
      <c r="FY85" s="309"/>
      <c r="FZ85" s="309"/>
      <c r="GA85" s="309"/>
      <c r="GB85" s="309"/>
      <c r="GC85" s="309"/>
      <c r="GD85" s="309"/>
      <c r="GE85" s="309"/>
      <c r="GF85" s="309"/>
      <c r="GG85" s="309"/>
      <c r="GH85" s="309"/>
      <c r="GI85" s="309"/>
      <c r="GJ85" s="309"/>
      <c r="GK85" s="309"/>
      <c r="GL85" s="309"/>
      <c r="GM85" s="309"/>
      <c r="GN85" s="309"/>
      <c r="GO85" s="309"/>
      <c r="GP85" s="309"/>
      <c r="GQ85" s="309"/>
      <c r="GR85" s="309"/>
      <c r="GS85" s="309"/>
      <c r="GT85" s="309"/>
      <c r="GU85" s="309"/>
      <c r="GV85" s="309"/>
      <c r="GW85" s="309"/>
      <c r="GX85" s="309"/>
      <c r="GY85" s="309"/>
      <c r="GZ85" s="309"/>
      <c r="HA85" s="309"/>
      <c r="HB85" s="309"/>
      <c r="HC85" s="309"/>
      <c r="HD85" s="309"/>
      <c r="HE85" s="309"/>
      <c r="HF85" s="309"/>
      <c r="HG85" s="309"/>
      <c r="HH85" s="309"/>
      <c r="HI85" s="309"/>
      <c r="HJ85" s="309"/>
      <c r="HK85" s="309"/>
      <c r="HL85" s="309"/>
      <c r="HM85" s="309"/>
      <c r="HN85" s="309"/>
      <c r="HO85" s="309"/>
      <c r="HP85" s="309"/>
      <c r="HQ85" s="309"/>
      <c r="HR85" s="309"/>
      <c r="HS85" s="309"/>
      <c r="HT85" s="309"/>
      <c r="HU85" s="309"/>
      <c r="HV85" s="309"/>
      <c r="HW85" s="309"/>
      <c r="HX85" s="309"/>
      <c r="HY85" s="309"/>
      <c r="HZ85" s="309"/>
      <c r="IA85" s="309"/>
      <c r="IB85" s="309"/>
      <c r="IC85" s="309"/>
      <c r="ID85" s="309"/>
      <c r="IE85" s="309"/>
      <c r="IF85" s="309"/>
      <c r="IG85" s="309"/>
      <c r="IH85" s="309"/>
      <c r="II85" s="309"/>
      <c r="IJ85" s="309"/>
      <c r="IK85" s="309"/>
      <c r="IL85" s="309"/>
      <c r="IM85" s="309"/>
      <c r="IN85" s="309"/>
      <c r="IO85" s="309"/>
      <c r="IP85" s="309"/>
      <c r="IQ85" s="309"/>
      <c r="IR85" s="309"/>
      <c r="IS85" s="309"/>
      <c r="IT85" s="309"/>
      <c r="IU85" s="309"/>
    </row>
    <row r="86" spans="1:255" s="1" customFormat="1" ht="51" x14ac:dyDescent="0.2">
      <c r="A86" s="300"/>
      <c r="B86" s="301" t="s">
        <v>32</v>
      </c>
      <c r="C86" s="302">
        <v>2</v>
      </c>
      <c r="D86" s="303" t="s">
        <v>453</v>
      </c>
      <c r="E86" s="315" t="s">
        <v>454</v>
      </c>
      <c r="F86" s="321">
        <v>60</v>
      </c>
      <c r="G86" s="316">
        <v>60</v>
      </c>
      <c r="H86" s="317">
        <v>0</v>
      </c>
      <c r="I86" s="308">
        <f t="shared" ref="I86:I98" si="9">H86*G86</f>
        <v>0</v>
      </c>
      <c r="J86" s="309"/>
      <c r="K86" s="309"/>
      <c r="L86" s="309"/>
      <c r="M86" s="309"/>
      <c r="N86" s="309"/>
      <c r="O86" s="309"/>
      <c r="P86" s="309"/>
      <c r="Q86" s="309"/>
      <c r="R86" s="309"/>
      <c r="S86" s="309"/>
      <c r="T86" s="309"/>
      <c r="U86" s="309"/>
      <c r="V86" s="309"/>
      <c r="W86" s="309"/>
      <c r="X86" s="309"/>
      <c r="Y86" s="309"/>
      <c r="Z86" s="309"/>
      <c r="AA86" s="309"/>
      <c r="AB86" s="309"/>
      <c r="AC86" s="309"/>
      <c r="AD86" s="309"/>
      <c r="AE86" s="309"/>
      <c r="AF86" s="309"/>
      <c r="AG86" s="309"/>
      <c r="AH86" s="309"/>
      <c r="AI86" s="309"/>
      <c r="AJ86" s="309"/>
      <c r="AK86" s="309"/>
      <c r="AL86" s="309"/>
      <c r="AM86" s="309"/>
      <c r="AN86" s="309"/>
      <c r="AO86" s="309"/>
      <c r="AP86" s="309"/>
      <c r="AQ86" s="309"/>
      <c r="AR86" s="309"/>
      <c r="AS86" s="309"/>
      <c r="AT86" s="309"/>
      <c r="AU86" s="309"/>
      <c r="AV86" s="309"/>
      <c r="AW86" s="309"/>
      <c r="AX86" s="309"/>
      <c r="AY86" s="309"/>
      <c r="AZ86" s="309"/>
      <c r="BA86" s="309"/>
      <c r="BB86" s="309"/>
      <c r="BC86" s="309"/>
      <c r="BD86" s="309"/>
      <c r="BE86" s="309"/>
      <c r="BF86" s="309"/>
      <c r="BG86" s="309"/>
      <c r="BH86" s="309"/>
      <c r="BI86" s="309"/>
      <c r="BJ86" s="309"/>
      <c r="BK86" s="309"/>
      <c r="BL86" s="309"/>
      <c r="BM86" s="309"/>
      <c r="BN86" s="309"/>
      <c r="BO86" s="309"/>
      <c r="BP86" s="309"/>
      <c r="BQ86" s="309"/>
      <c r="BR86" s="309"/>
      <c r="BS86" s="309"/>
      <c r="BT86" s="309"/>
      <c r="BU86" s="309"/>
      <c r="BV86" s="309"/>
      <c r="BW86" s="309"/>
      <c r="BX86" s="309"/>
      <c r="BY86" s="309"/>
      <c r="BZ86" s="309"/>
      <c r="CA86" s="309"/>
      <c r="CB86" s="309"/>
      <c r="CC86" s="309"/>
      <c r="CD86" s="309"/>
      <c r="CE86" s="309"/>
      <c r="CF86" s="309"/>
      <c r="CG86" s="309"/>
      <c r="CH86" s="309"/>
      <c r="CI86" s="309"/>
      <c r="CJ86" s="309"/>
      <c r="CK86" s="309"/>
      <c r="CL86" s="309"/>
      <c r="CM86" s="309"/>
      <c r="CN86" s="309"/>
      <c r="CO86" s="309"/>
      <c r="CP86" s="309"/>
      <c r="CQ86" s="309"/>
      <c r="CR86" s="309"/>
      <c r="CS86" s="309"/>
      <c r="CT86" s="309"/>
      <c r="CU86" s="309"/>
      <c r="CV86" s="309"/>
      <c r="CW86" s="309"/>
      <c r="CX86" s="309"/>
      <c r="CY86" s="309"/>
      <c r="CZ86" s="309"/>
      <c r="DA86" s="309"/>
      <c r="DB86" s="309"/>
      <c r="DC86" s="309"/>
      <c r="DD86" s="309"/>
      <c r="DE86" s="309"/>
      <c r="DF86" s="309"/>
      <c r="DG86" s="309"/>
      <c r="DH86" s="309"/>
      <c r="DI86" s="309"/>
      <c r="DJ86" s="309"/>
      <c r="DK86" s="309"/>
      <c r="DL86" s="309"/>
      <c r="DM86" s="309"/>
      <c r="DN86" s="309"/>
      <c r="DO86" s="309"/>
      <c r="DP86" s="309"/>
      <c r="DQ86" s="309"/>
      <c r="DR86" s="309"/>
      <c r="DS86" s="309"/>
      <c r="DT86" s="309"/>
      <c r="DU86" s="309"/>
      <c r="DV86" s="309"/>
      <c r="DW86" s="309"/>
      <c r="DX86" s="309"/>
      <c r="DY86" s="309"/>
      <c r="DZ86" s="309"/>
      <c r="EA86" s="309"/>
      <c r="EB86" s="309"/>
      <c r="EC86" s="309"/>
      <c r="ED86" s="309"/>
      <c r="EE86" s="309"/>
      <c r="EF86" s="309"/>
      <c r="EG86" s="309"/>
      <c r="EH86" s="309"/>
      <c r="EI86" s="309"/>
      <c r="EJ86" s="309"/>
      <c r="EK86" s="309"/>
      <c r="EL86" s="309"/>
      <c r="EM86" s="309"/>
      <c r="EN86" s="309"/>
      <c r="EO86" s="309"/>
      <c r="EP86" s="309"/>
      <c r="EQ86" s="309"/>
      <c r="ER86" s="309"/>
      <c r="ES86" s="309"/>
      <c r="ET86" s="309"/>
      <c r="EU86" s="309"/>
      <c r="EV86" s="309"/>
      <c r="EW86" s="309"/>
      <c r="EX86" s="309"/>
      <c r="EY86" s="309"/>
      <c r="EZ86" s="309"/>
      <c r="FA86" s="309"/>
      <c r="FB86" s="309"/>
      <c r="FC86" s="309"/>
      <c r="FD86" s="309"/>
      <c r="FE86" s="309"/>
      <c r="FF86" s="309"/>
      <c r="FG86" s="309"/>
      <c r="FH86" s="309"/>
      <c r="FI86" s="309"/>
      <c r="FJ86" s="309"/>
      <c r="FK86" s="309"/>
      <c r="FL86" s="309"/>
      <c r="FM86" s="309"/>
      <c r="FN86" s="309"/>
      <c r="FO86" s="309"/>
      <c r="FP86" s="309"/>
      <c r="FQ86" s="309"/>
      <c r="FR86" s="309"/>
      <c r="FS86" s="309"/>
      <c r="FT86" s="309"/>
      <c r="FU86" s="309"/>
      <c r="FV86" s="309"/>
      <c r="FW86" s="309"/>
      <c r="FX86" s="309"/>
      <c r="FY86" s="309"/>
      <c r="FZ86" s="309"/>
      <c r="GA86" s="309"/>
      <c r="GB86" s="309"/>
      <c r="GC86" s="309"/>
      <c r="GD86" s="309"/>
      <c r="GE86" s="309"/>
      <c r="GF86" s="309"/>
      <c r="GG86" s="309"/>
      <c r="GH86" s="309"/>
      <c r="GI86" s="309"/>
      <c r="GJ86" s="309"/>
      <c r="GK86" s="309"/>
      <c r="GL86" s="309"/>
      <c r="GM86" s="309"/>
      <c r="GN86" s="309"/>
      <c r="GO86" s="309"/>
      <c r="GP86" s="309"/>
      <c r="GQ86" s="309"/>
      <c r="GR86" s="309"/>
      <c r="GS86" s="309"/>
      <c r="GT86" s="309"/>
      <c r="GU86" s="309"/>
      <c r="GV86" s="309"/>
      <c r="GW86" s="309"/>
      <c r="GX86" s="309"/>
      <c r="GY86" s="309"/>
      <c r="GZ86" s="309"/>
      <c r="HA86" s="309"/>
      <c r="HB86" s="309"/>
      <c r="HC86" s="309"/>
      <c r="HD86" s="309"/>
      <c r="HE86" s="309"/>
      <c r="HF86" s="309"/>
      <c r="HG86" s="309"/>
      <c r="HH86" s="309"/>
      <c r="HI86" s="309"/>
      <c r="HJ86" s="309"/>
      <c r="HK86" s="309"/>
      <c r="HL86" s="309"/>
      <c r="HM86" s="309"/>
      <c r="HN86" s="309"/>
      <c r="HO86" s="309"/>
      <c r="HP86" s="309"/>
      <c r="HQ86" s="309"/>
      <c r="HR86" s="309"/>
      <c r="HS86" s="309"/>
      <c r="HT86" s="309"/>
      <c r="HU86" s="309"/>
      <c r="HV86" s="309"/>
      <c r="HW86" s="309"/>
      <c r="HX86" s="309"/>
      <c r="HY86" s="309"/>
      <c r="HZ86" s="309"/>
      <c r="IA86" s="309"/>
      <c r="IB86" s="309"/>
      <c r="IC86" s="309"/>
      <c r="ID86" s="309"/>
      <c r="IE86" s="309"/>
      <c r="IF86" s="309"/>
      <c r="IG86" s="309"/>
      <c r="IH86" s="309"/>
      <c r="II86" s="309"/>
      <c r="IJ86" s="309"/>
      <c r="IK86" s="309"/>
      <c r="IL86" s="309"/>
      <c r="IM86" s="309"/>
      <c r="IN86" s="309"/>
      <c r="IO86" s="309"/>
      <c r="IP86" s="309"/>
      <c r="IQ86" s="309"/>
      <c r="IR86" s="309"/>
      <c r="IS86" s="309"/>
      <c r="IT86" s="309"/>
      <c r="IU86" s="309"/>
    </row>
    <row r="87" spans="1:255" s="1" customFormat="1" ht="89.25" x14ac:dyDescent="0.2">
      <c r="A87" s="300"/>
      <c r="B87" s="301" t="s">
        <v>32</v>
      </c>
      <c r="C87" s="302">
        <v>3</v>
      </c>
      <c r="D87" s="303" t="s">
        <v>455</v>
      </c>
      <c r="E87" s="315" t="s">
        <v>454</v>
      </c>
      <c r="F87" s="321">
        <v>16</v>
      </c>
      <c r="G87" s="316">
        <v>16</v>
      </c>
      <c r="H87" s="317">
        <v>0</v>
      </c>
      <c r="I87" s="308">
        <f t="shared" si="9"/>
        <v>0</v>
      </c>
      <c r="J87" s="309"/>
      <c r="K87" s="309"/>
      <c r="L87" s="309"/>
      <c r="M87" s="309"/>
      <c r="N87" s="309"/>
      <c r="O87" s="309"/>
      <c r="P87" s="309"/>
      <c r="Q87" s="309"/>
      <c r="R87" s="309"/>
      <c r="S87" s="309"/>
      <c r="T87" s="309"/>
      <c r="U87" s="309"/>
      <c r="V87" s="309"/>
      <c r="W87" s="309"/>
      <c r="X87" s="309"/>
      <c r="Y87" s="309"/>
      <c r="Z87" s="309"/>
      <c r="AA87" s="309"/>
      <c r="AB87" s="309"/>
      <c r="AC87" s="309"/>
      <c r="AD87" s="309"/>
      <c r="AE87" s="309"/>
      <c r="AF87" s="309"/>
      <c r="AG87" s="309"/>
      <c r="AH87" s="309"/>
      <c r="AI87" s="309"/>
      <c r="AJ87" s="309"/>
      <c r="AK87" s="309"/>
      <c r="AL87" s="309"/>
      <c r="AM87" s="309"/>
      <c r="AN87" s="309"/>
      <c r="AO87" s="309"/>
      <c r="AP87" s="309"/>
      <c r="AQ87" s="309"/>
      <c r="AR87" s="309"/>
      <c r="AS87" s="309"/>
      <c r="AT87" s="309"/>
      <c r="AU87" s="309"/>
      <c r="AV87" s="309"/>
      <c r="AW87" s="309"/>
      <c r="AX87" s="309"/>
      <c r="AY87" s="309"/>
      <c r="AZ87" s="309"/>
      <c r="BA87" s="309"/>
      <c r="BB87" s="309"/>
      <c r="BC87" s="309"/>
      <c r="BD87" s="309"/>
      <c r="BE87" s="309"/>
      <c r="BF87" s="309"/>
      <c r="BG87" s="309"/>
      <c r="BH87" s="309"/>
      <c r="BI87" s="309"/>
      <c r="BJ87" s="309"/>
      <c r="BK87" s="309"/>
      <c r="BL87" s="309"/>
      <c r="BM87" s="309"/>
      <c r="BN87" s="309"/>
      <c r="BO87" s="309"/>
      <c r="BP87" s="309"/>
      <c r="BQ87" s="309"/>
      <c r="BR87" s="309"/>
      <c r="BS87" s="309"/>
      <c r="BT87" s="309"/>
      <c r="BU87" s="309"/>
      <c r="BV87" s="309"/>
      <c r="BW87" s="309"/>
      <c r="BX87" s="309"/>
      <c r="BY87" s="309"/>
      <c r="BZ87" s="309"/>
      <c r="CA87" s="309"/>
      <c r="CB87" s="309"/>
      <c r="CC87" s="309"/>
      <c r="CD87" s="309"/>
      <c r="CE87" s="309"/>
      <c r="CF87" s="309"/>
      <c r="CG87" s="309"/>
      <c r="CH87" s="309"/>
      <c r="CI87" s="309"/>
      <c r="CJ87" s="309"/>
      <c r="CK87" s="309"/>
      <c r="CL87" s="309"/>
      <c r="CM87" s="309"/>
      <c r="CN87" s="309"/>
      <c r="CO87" s="309"/>
      <c r="CP87" s="309"/>
      <c r="CQ87" s="309"/>
      <c r="CR87" s="309"/>
      <c r="CS87" s="309"/>
      <c r="CT87" s="309"/>
      <c r="CU87" s="309"/>
      <c r="CV87" s="309"/>
      <c r="CW87" s="309"/>
      <c r="CX87" s="309"/>
      <c r="CY87" s="309"/>
      <c r="CZ87" s="309"/>
      <c r="DA87" s="309"/>
      <c r="DB87" s="309"/>
      <c r="DC87" s="309"/>
      <c r="DD87" s="309"/>
      <c r="DE87" s="309"/>
      <c r="DF87" s="309"/>
      <c r="DG87" s="309"/>
      <c r="DH87" s="309"/>
      <c r="DI87" s="309"/>
      <c r="DJ87" s="309"/>
      <c r="DK87" s="309"/>
      <c r="DL87" s="309"/>
      <c r="DM87" s="309"/>
      <c r="DN87" s="309"/>
      <c r="DO87" s="309"/>
      <c r="DP87" s="309"/>
      <c r="DQ87" s="309"/>
      <c r="DR87" s="309"/>
      <c r="DS87" s="309"/>
      <c r="DT87" s="309"/>
      <c r="DU87" s="309"/>
      <c r="DV87" s="309"/>
      <c r="DW87" s="309"/>
      <c r="DX87" s="309"/>
      <c r="DY87" s="309"/>
      <c r="DZ87" s="309"/>
      <c r="EA87" s="309"/>
      <c r="EB87" s="309"/>
      <c r="EC87" s="309"/>
      <c r="ED87" s="309"/>
      <c r="EE87" s="309"/>
      <c r="EF87" s="309"/>
      <c r="EG87" s="309"/>
      <c r="EH87" s="309"/>
      <c r="EI87" s="309"/>
      <c r="EJ87" s="309"/>
      <c r="EK87" s="309"/>
      <c r="EL87" s="309"/>
      <c r="EM87" s="309"/>
      <c r="EN87" s="309"/>
      <c r="EO87" s="309"/>
      <c r="EP87" s="309"/>
      <c r="EQ87" s="309"/>
      <c r="ER87" s="309"/>
      <c r="ES87" s="309"/>
      <c r="ET87" s="309"/>
      <c r="EU87" s="309"/>
      <c r="EV87" s="309"/>
      <c r="EW87" s="309"/>
      <c r="EX87" s="309"/>
      <c r="EY87" s="309"/>
      <c r="EZ87" s="309"/>
      <c r="FA87" s="309"/>
      <c r="FB87" s="309"/>
      <c r="FC87" s="309"/>
      <c r="FD87" s="309"/>
      <c r="FE87" s="309"/>
      <c r="FF87" s="309"/>
      <c r="FG87" s="309"/>
      <c r="FH87" s="309"/>
      <c r="FI87" s="309"/>
      <c r="FJ87" s="309"/>
      <c r="FK87" s="309"/>
      <c r="FL87" s="309"/>
      <c r="FM87" s="309"/>
      <c r="FN87" s="309"/>
      <c r="FO87" s="309"/>
      <c r="FP87" s="309"/>
      <c r="FQ87" s="309"/>
      <c r="FR87" s="309"/>
      <c r="FS87" s="309"/>
      <c r="FT87" s="309"/>
      <c r="FU87" s="309"/>
      <c r="FV87" s="309"/>
      <c r="FW87" s="309"/>
      <c r="FX87" s="309"/>
      <c r="FY87" s="309"/>
      <c r="FZ87" s="309"/>
      <c r="GA87" s="309"/>
      <c r="GB87" s="309"/>
      <c r="GC87" s="309"/>
      <c r="GD87" s="309"/>
      <c r="GE87" s="309"/>
      <c r="GF87" s="309"/>
      <c r="GG87" s="309"/>
      <c r="GH87" s="309"/>
      <c r="GI87" s="309"/>
      <c r="GJ87" s="309"/>
      <c r="GK87" s="309"/>
      <c r="GL87" s="309"/>
      <c r="GM87" s="309"/>
      <c r="GN87" s="309"/>
      <c r="GO87" s="309"/>
      <c r="GP87" s="309"/>
      <c r="GQ87" s="309"/>
      <c r="GR87" s="309"/>
      <c r="GS87" s="309"/>
      <c r="GT87" s="309"/>
      <c r="GU87" s="309"/>
      <c r="GV87" s="309"/>
      <c r="GW87" s="309"/>
      <c r="GX87" s="309"/>
      <c r="GY87" s="309"/>
      <c r="GZ87" s="309"/>
      <c r="HA87" s="309"/>
      <c r="HB87" s="309"/>
      <c r="HC87" s="309"/>
      <c r="HD87" s="309"/>
      <c r="HE87" s="309"/>
      <c r="HF87" s="309"/>
      <c r="HG87" s="309"/>
      <c r="HH87" s="309"/>
      <c r="HI87" s="309"/>
      <c r="HJ87" s="309"/>
      <c r="HK87" s="309"/>
      <c r="HL87" s="309"/>
      <c r="HM87" s="309"/>
      <c r="HN87" s="309"/>
      <c r="HO87" s="309"/>
      <c r="HP87" s="309"/>
      <c r="HQ87" s="309"/>
      <c r="HR87" s="309"/>
      <c r="HS87" s="309"/>
      <c r="HT87" s="309"/>
      <c r="HU87" s="309"/>
      <c r="HV87" s="309"/>
      <c r="HW87" s="309"/>
      <c r="HX87" s="309"/>
      <c r="HY87" s="309"/>
      <c r="HZ87" s="309"/>
      <c r="IA87" s="309"/>
      <c r="IB87" s="309"/>
      <c r="IC87" s="309"/>
      <c r="ID87" s="309"/>
      <c r="IE87" s="309"/>
      <c r="IF87" s="309"/>
      <c r="IG87" s="309"/>
      <c r="IH87" s="309"/>
      <c r="II87" s="309"/>
      <c r="IJ87" s="309"/>
      <c r="IK87" s="309"/>
      <c r="IL87" s="309"/>
      <c r="IM87" s="309"/>
      <c r="IN87" s="309"/>
      <c r="IO87" s="309"/>
      <c r="IP87" s="309"/>
      <c r="IQ87" s="309"/>
      <c r="IR87" s="309"/>
      <c r="IS87" s="309"/>
      <c r="IT87" s="309"/>
      <c r="IU87" s="309"/>
    </row>
    <row r="88" spans="1:255" s="1" customFormat="1" x14ac:dyDescent="0.2">
      <c r="A88" s="300"/>
      <c r="B88" s="301" t="s">
        <v>32</v>
      </c>
      <c r="C88" s="302">
        <v>4</v>
      </c>
      <c r="D88" s="303" t="s">
        <v>456</v>
      </c>
      <c r="E88" s="315" t="s">
        <v>454</v>
      </c>
      <c r="F88" s="321">
        <v>72</v>
      </c>
      <c r="G88" s="316">
        <v>72</v>
      </c>
      <c r="H88" s="317">
        <v>0</v>
      </c>
      <c r="I88" s="308">
        <f t="shared" si="9"/>
        <v>0</v>
      </c>
      <c r="J88" s="309"/>
      <c r="K88" s="309"/>
      <c r="L88" s="309"/>
      <c r="M88" s="309"/>
      <c r="N88" s="309"/>
      <c r="O88" s="309"/>
      <c r="P88" s="309"/>
      <c r="Q88" s="309"/>
      <c r="R88" s="309"/>
      <c r="S88" s="309"/>
      <c r="T88" s="309"/>
      <c r="U88" s="309"/>
      <c r="V88" s="309"/>
      <c r="W88" s="309"/>
      <c r="X88" s="309"/>
      <c r="Y88" s="309"/>
      <c r="Z88" s="309"/>
      <c r="AA88" s="309"/>
      <c r="AB88" s="309"/>
      <c r="AC88" s="309"/>
      <c r="AD88" s="309"/>
      <c r="AE88" s="309"/>
      <c r="AF88" s="309"/>
      <c r="AG88" s="309"/>
      <c r="AH88" s="309"/>
      <c r="AI88" s="309"/>
      <c r="AJ88" s="309"/>
      <c r="AK88" s="309"/>
      <c r="AL88" s="309"/>
      <c r="AM88" s="309"/>
      <c r="AN88" s="309"/>
      <c r="AO88" s="309"/>
      <c r="AP88" s="309"/>
      <c r="AQ88" s="309"/>
      <c r="AR88" s="309"/>
      <c r="AS88" s="309"/>
      <c r="AT88" s="309"/>
      <c r="AU88" s="309"/>
      <c r="AV88" s="309"/>
      <c r="AW88" s="309"/>
      <c r="AX88" s="309"/>
      <c r="AY88" s="309"/>
      <c r="AZ88" s="309"/>
      <c r="BA88" s="309"/>
      <c r="BB88" s="309"/>
      <c r="BC88" s="309"/>
      <c r="BD88" s="309"/>
      <c r="BE88" s="309"/>
      <c r="BF88" s="309"/>
      <c r="BG88" s="309"/>
      <c r="BH88" s="309"/>
      <c r="BI88" s="309"/>
      <c r="BJ88" s="309"/>
      <c r="BK88" s="309"/>
      <c r="BL88" s="309"/>
      <c r="BM88" s="309"/>
      <c r="BN88" s="309"/>
      <c r="BO88" s="309"/>
      <c r="BP88" s="309"/>
      <c r="BQ88" s="309"/>
      <c r="BR88" s="309"/>
      <c r="BS88" s="309"/>
      <c r="BT88" s="309"/>
      <c r="BU88" s="309"/>
      <c r="BV88" s="309"/>
      <c r="BW88" s="309"/>
      <c r="BX88" s="309"/>
      <c r="BY88" s="309"/>
      <c r="BZ88" s="309"/>
      <c r="CA88" s="309"/>
      <c r="CB88" s="309"/>
      <c r="CC88" s="309"/>
      <c r="CD88" s="309"/>
      <c r="CE88" s="309"/>
      <c r="CF88" s="309"/>
      <c r="CG88" s="309"/>
      <c r="CH88" s="309"/>
      <c r="CI88" s="309"/>
      <c r="CJ88" s="309"/>
      <c r="CK88" s="309"/>
      <c r="CL88" s="309"/>
      <c r="CM88" s="309"/>
      <c r="CN88" s="309"/>
      <c r="CO88" s="309"/>
      <c r="CP88" s="309"/>
      <c r="CQ88" s="309"/>
      <c r="CR88" s="309"/>
      <c r="CS88" s="309"/>
      <c r="CT88" s="309"/>
      <c r="CU88" s="309"/>
      <c r="CV88" s="309"/>
      <c r="CW88" s="309"/>
      <c r="CX88" s="309"/>
      <c r="CY88" s="309"/>
      <c r="CZ88" s="309"/>
      <c r="DA88" s="309"/>
      <c r="DB88" s="309"/>
      <c r="DC88" s="309"/>
      <c r="DD88" s="309"/>
      <c r="DE88" s="309"/>
      <c r="DF88" s="309"/>
      <c r="DG88" s="309"/>
      <c r="DH88" s="309"/>
      <c r="DI88" s="309"/>
      <c r="DJ88" s="309"/>
      <c r="DK88" s="309"/>
      <c r="DL88" s="309"/>
      <c r="DM88" s="309"/>
      <c r="DN88" s="309"/>
      <c r="DO88" s="309"/>
      <c r="DP88" s="309"/>
      <c r="DQ88" s="309"/>
      <c r="DR88" s="309"/>
      <c r="DS88" s="309"/>
      <c r="DT88" s="309"/>
      <c r="DU88" s="309"/>
      <c r="DV88" s="309"/>
      <c r="DW88" s="309"/>
      <c r="DX88" s="309"/>
      <c r="DY88" s="309"/>
      <c r="DZ88" s="309"/>
      <c r="EA88" s="309"/>
      <c r="EB88" s="309"/>
      <c r="EC88" s="309"/>
      <c r="ED88" s="309"/>
      <c r="EE88" s="309"/>
      <c r="EF88" s="309"/>
      <c r="EG88" s="309"/>
      <c r="EH88" s="309"/>
      <c r="EI88" s="309"/>
      <c r="EJ88" s="309"/>
      <c r="EK88" s="309"/>
      <c r="EL88" s="309"/>
      <c r="EM88" s="309"/>
      <c r="EN88" s="309"/>
      <c r="EO88" s="309"/>
      <c r="EP88" s="309"/>
      <c r="EQ88" s="309"/>
      <c r="ER88" s="309"/>
      <c r="ES88" s="309"/>
      <c r="ET88" s="309"/>
      <c r="EU88" s="309"/>
      <c r="EV88" s="309"/>
      <c r="EW88" s="309"/>
      <c r="EX88" s="309"/>
      <c r="EY88" s="309"/>
      <c r="EZ88" s="309"/>
      <c r="FA88" s="309"/>
      <c r="FB88" s="309"/>
      <c r="FC88" s="309"/>
      <c r="FD88" s="309"/>
      <c r="FE88" s="309"/>
      <c r="FF88" s="309"/>
      <c r="FG88" s="309"/>
      <c r="FH88" s="309"/>
      <c r="FI88" s="309"/>
      <c r="FJ88" s="309"/>
      <c r="FK88" s="309"/>
      <c r="FL88" s="309"/>
      <c r="FM88" s="309"/>
      <c r="FN88" s="309"/>
      <c r="FO88" s="309"/>
      <c r="FP88" s="309"/>
      <c r="FQ88" s="309"/>
      <c r="FR88" s="309"/>
      <c r="FS88" s="309"/>
      <c r="FT88" s="309"/>
      <c r="FU88" s="309"/>
      <c r="FV88" s="309"/>
      <c r="FW88" s="309"/>
      <c r="FX88" s="309"/>
      <c r="FY88" s="309"/>
      <c r="FZ88" s="309"/>
      <c r="GA88" s="309"/>
      <c r="GB88" s="309"/>
      <c r="GC88" s="309"/>
      <c r="GD88" s="309"/>
      <c r="GE88" s="309"/>
      <c r="GF88" s="309"/>
      <c r="GG88" s="309"/>
      <c r="GH88" s="309"/>
      <c r="GI88" s="309"/>
      <c r="GJ88" s="309"/>
      <c r="GK88" s="309"/>
      <c r="GL88" s="309"/>
      <c r="GM88" s="309"/>
      <c r="GN88" s="309"/>
      <c r="GO88" s="309"/>
      <c r="GP88" s="309"/>
      <c r="GQ88" s="309"/>
      <c r="GR88" s="309"/>
      <c r="GS88" s="309"/>
      <c r="GT88" s="309"/>
      <c r="GU88" s="309"/>
      <c r="GV88" s="309"/>
      <c r="GW88" s="309"/>
      <c r="GX88" s="309"/>
      <c r="GY88" s="309"/>
      <c r="GZ88" s="309"/>
      <c r="HA88" s="309"/>
      <c r="HB88" s="309"/>
      <c r="HC88" s="309"/>
      <c r="HD88" s="309"/>
      <c r="HE88" s="309"/>
      <c r="HF88" s="309"/>
      <c r="HG88" s="309"/>
      <c r="HH88" s="309"/>
      <c r="HI88" s="309"/>
      <c r="HJ88" s="309"/>
      <c r="HK88" s="309"/>
      <c r="HL88" s="309"/>
      <c r="HM88" s="309"/>
      <c r="HN88" s="309"/>
      <c r="HO88" s="309"/>
      <c r="HP88" s="309"/>
      <c r="HQ88" s="309"/>
      <c r="HR88" s="309"/>
      <c r="HS88" s="309"/>
      <c r="HT88" s="309"/>
      <c r="HU88" s="309"/>
      <c r="HV88" s="309"/>
      <c r="HW88" s="309"/>
      <c r="HX88" s="309"/>
      <c r="HY88" s="309"/>
      <c r="HZ88" s="309"/>
      <c r="IA88" s="309"/>
      <c r="IB88" s="309"/>
      <c r="IC88" s="309"/>
      <c r="ID88" s="309"/>
      <c r="IE88" s="309"/>
      <c r="IF88" s="309"/>
      <c r="IG88" s="309"/>
      <c r="IH88" s="309"/>
      <c r="II88" s="309"/>
      <c r="IJ88" s="309"/>
      <c r="IK88" s="309"/>
      <c r="IL88" s="309"/>
      <c r="IM88" s="309"/>
      <c r="IN88" s="309"/>
      <c r="IO88" s="309"/>
      <c r="IP88" s="309"/>
      <c r="IQ88" s="309"/>
      <c r="IR88" s="309"/>
      <c r="IS88" s="309"/>
      <c r="IT88" s="309"/>
      <c r="IU88" s="309"/>
    </row>
    <row r="89" spans="1:255" s="1" customFormat="1" x14ac:dyDescent="0.2">
      <c r="A89" s="300"/>
      <c r="B89" s="301" t="s">
        <v>32</v>
      </c>
      <c r="C89" s="302">
        <v>5</v>
      </c>
      <c r="D89" s="303" t="s">
        <v>457</v>
      </c>
      <c r="E89" s="315" t="s">
        <v>454</v>
      </c>
      <c r="F89" s="321">
        <v>20</v>
      </c>
      <c r="G89" s="316">
        <v>20</v>
      </c>
      <c r="H89" s="317">
        <v>0</v>
      </c>
      <c r="I89" s="308">
        <f t="shared" si="9"/>
        <v>0</v>
      </c>
      <c r="J89" s="309"/>
      <c r="K89" s="309"/>
      <c r="L89" s="309"/>
      <c r="M89" s="309"/>
      <c r="N89" s="309"/>
      <c r="O89" s="309"/>
      <c r="P89" s="309"/>
      <c r="Q89" s="309"/>
      <c r="R89" s="309"/>
      <c r="S89" s="309"/>
      <c r="T89" s="309"/>
      <c r="U89" s="309"/>
      <c r="V89" s="309"/>
      <c r="W89" s="309"/>
      <c r="X89" s="309"/>
      <c r="Y89" s="309"/>
      <c r="Z89" s="309"/>
      <c r="AA89" s="309"/>
      <c r="AB89" s="309"/>
      <c r="AC89" s="309"/>
      <c r="AD89" s="309"/>
      <c r="AE89" s="309"/>
      <c r="AF89" s="309"/>
      <c r="AG89" s="309"/>
      <c r="AH89" s="309"/>
      <c r="AI89" s="309"/>
      <c r="AJ89" s="309"/>
      <c r="AK89" s="309"/>
      <c r="AL89" s="309"/>
      <c r="AM89" s="309"/>
      <c r="AN89" s="309"/>
      <c r="AO89" s="309"/>
      <c r="AP89" s="309"/>
      <c r="AQ89" s="309"/>
      <c r="AR89" s="309"/>
      <c r="AS89" s="309"/>
      <c r="AT89" s="309"/>
      <c r="AU89" s="309"/>
      <c r="AV89" s="309"/>
      <c r="AW89" s="309"/>
      <c r="AX89" s="309"/>
      <c r="AY89" s="309"/>
      <c r="AZ89" s="309"/>
      <c r="BA89" s="309"/>
      <c r="BB89" s="309"/>
      <c r="BC89" s="309"/>
      <c r="BD89" s="309"/>
      <c r="BE89" s="309"/>
      <c r="BF89" s="309"/>
      <c r="BG89" s="309"/>
      <c r="BH89" s="309"/>
      <c r="BI89" s="309"/>
      <c r="BJ89" s="309"/>
      <c r="BK89" s="309"/>
      <c r="BL89" s="309"/>
      <c r="BM89" s="309"/>
      <c r="BN89" s="309"/>
      <c r="BO89" s="309"/>
      <c r="BP89" s="309"/>
      <c r="BQ89" s="309"/>
      <c r="BR89" s="309"/>
      <c r="BS89" s="309"/>
      <c r="BT89" s="309"/>
      <c r="BU89" s="309"/>
      <c r="BV89" s="309"/>
      <c r="BW89" s="309"/>
      <c r="BX89" s="309"/>
      <c r="BY89" s="309"/>
      <c r="BZ89" s="309"/>
      <c r="CA89" s="309"/>
      <c r="CB89" s="309"/>
      <c r="CC89" s="309"/>
      <c r="CD89" s="309"/>
      <c r="CE89" s="309"/>
      <c r="CF89" s="309"/>
      <c r="CG89" s="309"/>
      <c r="CH89" s="309"/>
      <c r="CI89" s="309"/>
      <c r="CJ89" s="309"/>
      <c r="CK89" s="309"/>
      <c r="CL89" s="309"/>
      <c r="CM89" s="309"/>
      <c r="CN89" s="309"/>
      <c r="CO89" s="309"/>
      <c r="CP89" s="309"/>
      <c r="CQ89" s="309"/>
      <c r="CR89" s="309"/>
      <c r="CS89" s="309"/>
      <c r="CT89" s="309"/>
      <c r="CU89" s="309"/>
      <c r="CV89" s="309"/>
      <c r="CW89" s="309"/>
      <c r="CX89" s="309"/>
      <c r="CY89" s="309"/>
      <c r="CZ89" s="309"/>
      <c r="DA89" s="309"/>
      <c r="DB89" s="309"/>
      <c r="DC89" s="309"/>
      <c r="DD89" s="309"/>
      <c r="DE89" s="309"/>
      <c r="DF89" s="309"/>
      <c r="DG89" s="309"/>
      <c r="DH89" s="309"/>
      <c r="DI89" s="309"/>
      <c r="DJ89" s="309"/>
      <c r="DK89" s="309"/>
      <c r="DL89" s="309"/>
      <c r="DM89" s="309"/>
      <c r="DN89" s="309"/>
      <c r="DO89" s="309"/>
      <c r="DP89" s="309"/>
      <c r="DQ89" s="309"/>
      <c r="DR89" s="309"/>
      <c r="DS89" s="309"/>
      <c r="DT89" s="309"/>
      <c r="DU89" s="309"/>
      <c r="DV89" s="309"/>
      <c r="DW89" s="309"/>
      <c r="DX89" s="309"/>
      <c r="DY89" s="309"/>
      <c r="DZ89" s="309"/>
      <c r="EA89" s="309"/>
      <c r="EB89" s="309"/>
      <c r="EC89" s="309"/>
      <c r="ED89" s="309"/>
      <c r="EE89" s="309"/>
      <c r="EF89" s="309"/>
      <c r="EG89" s="309"/>
      <c r="EH89" s="309"/>
      <c r="EI89" s="309"/>
      <c r="EJ89" s="309"/>
      <c r="EK89" s="309"/>
      <c r="EL89" s="309"/>
      <c r="EM89" s="309"/>
      <c r="EN89" s="309"/>
      <c r="EO89" s="309"/>
      <c r="EP89" s="309"/>
      <c r="EQ89" s="309"/>
      <c r="ER89" s="309"/>
      <c r="ES89" s="309"/>
      <c r="ET89" s="309"/>
      <c r="EU89" s="309"/>
      <c r="EV89" s="309"/>
      <c r="EW89" s="309"/>
      <c r="EX89" s="309"/>
      <c r="EY89" s="309"/>
      <c r="EZ89" s="309"/>
      <c r="FA89" s="309"/>
      <c r="FB89" s="309"/>
      <c r="FC89" s="309"/>
      <c r="FD89" s="309"/>
      <c r="FE89" s="309"/>
      <c r="FF89" s="309"/>
      <c r="FG89" s="309"/>
      <c r="FH89" s="309"/>
      <c r="FI89" s="309"/>
      <c r="FJ89" s="309"/>
      <c r="FK89" s="309"/>
      <c r="FL89" s="309"/>
      <c r="FM89" s="309"/>
      <c r="FN89" s="309"/>
      <c r="FO89" s="309"/>
      <c r="FP89" s="309"/>
      <c r="FQ89" s="309"/>
      <c r="FR89" s="309"/>
      <c r="FS89" s="309"/>
      <c r="FT89" s="309"/>
      <c r="FU89" s="309"/>
      <c r="FV89" s="309"/>
      <c r="FW89" s="309"/>
      <c r="FX89" s="309"/>
      <c r="FY89" s="309"/>
      <c r="FZ89" s="309"/>
      <c r="GA89" s="309"/>
      <c r="GB89" s="309"/>
      <c r="GC89" s="309"/>
      <c r="GD89" s="309"/>
      <c r="GE89" s="309"/>
      <c r="GF89" s="309"/>
      <c r="GG89" s="309"/>
      <c r="GH89" s="309"/>
      <c r="GI89" s="309"/>
      <c r="GJ89" s="309"/>
      <c r="GK89" s="309"/>
      <c r="GL89" s="309"/>
      <c r="GM89" s="309"/>
      <c r="GN89" s="309"/>
      <c r="GO89" s="309"/>
      <c r="GP89" s="309"/>
      <c r="GQ89" s="309"/>
      <c r="GR89" s="309"/>
      <c r="GS89" s="309"/>
      <c r="GT89" s="309"/>
      <c r="GU89" s="309"/>
      <c r="GV89" s="309"/>
      <c r="GW89" s="309"/>
      <c r="GX89" s="309"/>
      <c r="GY89" s="309"/>
      <c r="GZ89" s="309"/>
      <c r="HA89" s="309"/>
      <c r="HB89" s="309"/>
      <c r="HC89" s="309"/>
      <c r="HD89" s="309"/>
      <c r="HE89" s="309"/>
      <c r="HF89" s="309"/>
      <c r="HG89" s="309"/>
      <c r="HH89" s="309"/>
      <c r="HI89" s="309"/>
      <c r="HJ89" s="309"/>
      <c r="HK89" s="309"/>
      <c r="HL89" s="309"/>
      <c r="HM89" s="309"/>
      <c r="HN89" s="309"/>
      <c r="HO89" s="309"/>
      <c r="HP89" s="309"/>
      <c r="HQ89" s="309"/>
      <c r="HR89" s="309"/>
      <c r="HS89" s="309"/>
      <c r="HT89" s="309"/>
      <c r="HU89" s="309"/>
      <c r="HV89" s="309"/>
      <c r="HW89" s="309"/>
      <c r="HX89" s="309"/>
      <c r="HY89" s="309"/>
      <c r="HZ89" s="309"/>
      <c r="IA89" s="309"/>
      <c r="IB89" s="309"/>
      <c r="IC89" s="309"/>
      <c r="ID89" s="309"/>
      <c r="IE89" s="309"/>
      <c r="IF89" s="309"/>
      <c r="IG89" s="309"/>
      <c r="IH89" s="309"/>
      <c r="II89" s="309"/>
      <c r="IJ89" s="309"/>
      <c r="IK89" s="309"/>
      <c r="IL89" s="309"/>
      <c r="IM89" s="309"/>
      <c r="IN89" s="309"/>
      <c r="IO89" s="309"/>
      <c r="IP89" s="309"/>
      <c r="IQ89" s="309"/>
      <c r="IR89" s="309"/>
      <c r="IS89" s="309"/>
      <c r="IT89" s="309"/>
      <c r="IU89" s="309"/>
    </row>
    <row r="90" spans="1:255" s="1" customFormat="1" ht="140.25" x14ac:dyDescent="0.2">
      <c r="A90" s="300"/>
      <c r="B90" s="301" t="s">
        <v>32</v>
      </c>
      <c r="C90" s="302">
        <v>6</v>
      </c>
      <c r="D90" s="303" t="s">
        <v>458</v>
      </c>
      <c r="E90" s="315" t="s">
        <v>48</v>
      </c>
      <c r="F90" s="321">
        <v>4</v>
      </c>
      <c r="G90" s="316">
        <v>4</v>
      </c>
      <c r="H90" s="317">
        <v>0</v>
      </c>
      <c r="I90" s="308">
        <f>H90*G90/100</f>
        <v>0</v>
      </c>
      <c r="J90" s="309"/>
      <c r="K90" s="309"/>
      <c r="L90" s="309"/>
      <c r="M90" s="309"/>
      <c r="N90" s="309"/>
      <c r="O90" s="309"/>
      <c r="P90" s="309"/>
      <c r="Q90" s="309"/>
      <c r="R90" s="309"/>
      <c r="S90" s="309"/>
      <c r="T90" s="309"/>
      <c r="U90" s="309"/>
      <c r="V90" s="309"/>
      <c r="W90" s="309"/>
      <c r="X90" s="309"/>
      <c r="Y90" s="309"/>
      <c r="Z90" s="309"/>
      <c r="AA90" s="309"/>
      <c r="AB90" s="309"/>
      <c r="AC90" s="309"/>
      <c r="AD90" s="309"/>
      <c r="AE90" s="309"/>
      <c r="AF90" s="309"/>
      <c r="AG90" s="309"/>
      <c r="AH90" s="309"/>
      <c r="AI90" s="309"/>
      <c r="AJ90" s="309"/>
      <c r="AK90" s="309"/>
      <c r="AL90" s="309"/>
      <c r="AM90" s="309"/>
      <c r="AN90" s="309"/>
      <c r="AO90" s="309"/>
      <c r="AP90" s="309"/>
      <c r="AQ90" s="309"/>
      <c r="AR90" s="309"/>
      <c r="AS90" s="309"/>
      <c r="AT90" s="309"/>
      <c r="AU90" s="309"/>
      <c r="AV90" s="309"/>
      <c r="AW90" s="309"/>
      <c r="AX90" s="309"/>
      <c r="AY90" s="309"/>
      <c r="AZ90" s="309"/>
      <c r="BA90" s="309"/>
      <c r="BB90" s="309"/>
      <c r="BC90" s="309"/>
      <c r="BD90" s="309"/>
      <c r="BE90" s="309"/>
      <c r="BF90" s="309"/>
      <c r="BG90" s="309"/>
      <c r="BH90" s="309"/>
      <c r="BI90" s="309"/>
      <c r="BJ90" s="309"/>
      <c r="BK90" s="309"/>
      <c r="BL90" s="309"/>
      <c r="BM90" s="309"/>
      <c r="BN90" s="309"/>
      <c r="BO90" s="309"/>
      <c r="BP90" s="309"/>
      <c r="BQ90" s="309"/>
      <c r="BR90" s="309"/>
      <c r="BS90" s="309"/>
      <c r="BT90" s="309"/>
      <c r="BU90" s="309"/>
      <c r="BV90" s="309"/>
      <c r="BW90" s="309"/>
      <c r="BX90" s="309"/>
      <c r="BY90" s="309"/>
      <c r="BZ90" s="309"/>
      <c r="CA90" s="309"/>
      <c r="CB90" s="309"/>
      <c r="CC90" s="309"/>
      <c r="CD90" s="309"/>
      <c r="CE90" s="309"/>
      <c r="CF90" s="309"/>
      <c r="CG90" s="309"/>
      <c r="CH90" s="309"/>
      <c r="CI90" s="309"/>
      <c r="CJ90" s="309"/>
      <c r="CK90" s="309"/>
      <c r="CL90" s="309"/>
      <c r="CM90" s="309"/>
      <c r="CN90" s="309"/>
      <c r="CO90" s="309"/>
      <c r="CP90" s="309"/>
      <c r="CQ90" s="309"/>
      <c r="CR90" s="309"/>
      <c r="CS90" s="309"/>
      <c r="CT90" s="309"/>
      <c r="CU90" s="309"/>
      <c r="CV90" s="309"/>
      <c r="CW90" s="309"/>
      <c r="CX90" s="309"/>
      <c r="CY90" s="309"/>
      <c r="CZ90" s="309"/>
      <c r="DA90" s="309"/>
      <c r="DB90" s="309"/>
      <c r="DC90" s="309"/>
      <c r="DD90" s="309"/>
      <c r="DE90" s="309"/>
      <c r="DF90" s="309"/>
      <c r="DG90" s="309"/>
      <c r="DH90" s="309"/>
      <c r="DI90" s="309"/>
      <c r="DJ90" s="309"/>
      <c r="DK90" s="309"/>
      <c r="DL90" s="309"/>
      <c r="DM90" s="309"/>
      <c r="DN90" s="309"/>
      <c r="DO90" s="309"/>
      <c r="DP90" s="309"/>
      <c r="DQ90" s="309"/>
      <c r="DR90" s="309"/>
      <c r="DS90" s="309"/>
      <c r="DT90" s="309"/>
      <c r="DU90" s="309"/>
      <c r="DV90" s="309"/>
      <c r="DW90" s="309"/>
      <c r="DX90" s="309"/>
      <c r="DY90" s="309"/>
      <c r="DZ90" s="309"/>
      <c r="EA90" s="309"/>
      <c r="EB90" s="309"/>
      <c r="EC90" s="309"/>
      <c r="ED90" s="309"/>
      <c r="EE90" s="309"/>
      <c r="EF90" s="309"/>
      <c r="EG90" s="309"/>
      <c r="EH90" s="309"/>
      <c r="EI90" s="309"/>
      <c r="EJ90" s="309"/>
      <c r="EK90" s="309"/>
      <c r="EL90" s="309"/>
      <c r="EM90" s="309"/>
      <c r="EN90" s="309"/>
      <c r="EO90" s="309"/>
      <c r="EP90" s="309"/>
      <c r="EQ90" s="309"/>
      <c r="ER90" s="309"/>
      <c r="ES90" s="309"/>
      <c r="ET90" s="309"/>
      <c r="EU90" s="309"/>
      <c r="EV90" s="309"/>
      <c r="EW90" s="309"/>
      <c r="EX90" s="309"/>
      <c r="EY90" s="309"/>
      <c r="EZ90" s="309"/>
      <c r="FA90" s="309"/>
      <c r="FB90" s="309"/>
      <c r="FC90" s="309"/>
      <c r="FD90" s="309"/>
      <c r="FE90" s="309"/>
      <c r="FF90" s="309"/>
      <c r="FG90" s="309"/>
      <c r="FH90" s="309"/>
      <c r="FI90" s="309"/>
      <c r="FJ90" s="309"/>
      <c r="FK90" s="309"/>
      <c r="FL90" s="309"/>
      <c r="FM90" s="309"/>
      <c r="FN90" s="309"/>
      <c r="FO90" s="309"/>
      <c r="FP90" s="309"/>
      <c r="FQ90" s="309"/>
      <c r="FR90" s="309"/>
      <c r="FS90" s="309"/>
      <c r="FT90" s="309"/>
      <c r="FU90" s="309"/>
      <c r="FV90" s="309"/>
      <c r="FW90" s="309"/>
      <c r="FX90" s="309"/>
      <c r="FY90" s="309"/>
      <c r="FZ90" s="309"/>
      <c r="GA90" s="309"/>
      <c r="GB90" s="309"/>
      <c r="GC90" s="309"/>
      <c r="GD90" s="309"/>
      <c r="GE90" s="309"/>
      <c r="GF90" s="309"/>
      <c r="GG90" s="309"/>
      <c r="GH90" s="309"/>
      <c r="GI90" s="309"/>
      <c r="GJ90" s="309"/>
      <c r="GK90" s="309"/>
      <c r="GL90" s="309"/>
      <c r="GM90" s="309"/>
      <c r="GN90" s="309"/>
      <c r="GO90" s="309"/>
      <c r="GP90" s="309"/>
      <c r="GQ90" s="309"/>
      <c r="GR90" s="309"/>
      <c r="GS90" s="309"/>
      <c r="GT90" s="309"/>
      <c r="GU90" s="309"/>
      <c r="GV90" s="309"/>
      <c r="GW90" s="309"/>
      <c r="GX90" s="309"/>
      <c r="GY90" s="309"/>
      <c r="GZ90" s="309"/>
      <c r="HA90" s="309"/>
      <c r="HB90" s="309"/>
      <c r="HC90" s="309"/>
      <c r="HD90" s="309"/>
      <c r="HE90" s="309"/>
      <c r="HF90" s="309"/>
      <c r="HG90" s="309"/>
      <c r="HH90" s="309"/>
      <c r="HI90" s="309"/>
      <c r="HJ90" s="309"/>
      <c r="HK90" s="309"/>
      <c r="HL90" s="309"/>
      <c r="HM90" s="309"/>
      <c r="HN90" s="309"/>
      <c r="HO90" s="309"/>
      <c r="HP90" s="309"/>
      <c r="HQ90" s="309"/>
      <c r="HR90" s="309"/>
      <c r="HS90" s="309"/>
      <c r="HT90" s="309"/>
      <c r="HU90" s="309"/>
      <c r="HV90" s="309"/>
      <c r="HW90" s="309"/>
      <c r="HX90" s="309"/>
      <c r="HY90" s="309"/>
      <c r="HZ90" s="309"/>
      <c r="IA90" s="309"/>
      <c r="IB90" s="309"/>
      <c r="IC90" s="309"/>
      <c r="ID90" s="309"/>
      <c r="IE90" s="309"/>
      <c r="IF90" s="309"/>
      <c r="IG90" s="309"/>
      <c r="IH90" s="309"/>
      <c r="II90" s="309"/>
      <c r="IJ90" s="309"/>
      <c r="IK90" s="309"/>
      <c r="IL90" s="309"/>
      <c r="IM90" s="309"/>
      <c r="IN90" s="309"/>
      <c r="IO90" s="309"/>
      <c r="IP90" s="309"/>
      <c r="IQ90" s="309"/>
      <c r="IR90" s="309"/>
      <c r="IS90" s="309"/>
      <c r="IT90" s="309"/>
      <c r="IU90" s="309"/>
    </row>
    <row r="91" spans="1:255" s="1" customFormat="1" ht="140.25" x14ac:dyDescent="0.2">
      <c r="A91" s="300"/>
      <c r="B91" s="301" t="s">
        <v>32</v>
      </c>
      <c r="C91" s="302">
        <v>7</v>
      </c>
      <c r="D91" s="303" t="s">
        <v>459</v>
      </c>
      <c r="E91" s="315" t="s">
        <v>48</v>
      </c>
      <c r="F91" s="321">
        <v>4</v>
      </c>
      <c r="G91" s="316">
        <v>4</v>
      </c>
      <c r="H91" s="317">
        <v>0</v>
      </c>
      <c r="I91" s="308">
        <f>H91*G91/100</f>
        <v>0</v>
      </c>
      <c r="J91" s="309"/>
      <c r="K91" s="309"/>
      <c r="L91" s="309"/>
      <c r="M91" s="309"/>
      <c r="N91" s="309"/>
      <c r="O91" s="309"/>
      <c r="P91" s="309"/>
      <c r="Q91" s="309"/>
      <c r="R91" s="309"/>
      <c r="S91" s="309"/>
      <c r="T91" s="318"/>
      <c r="U91" s="309"/>
      <c r="V91" s="309"/>
      <c r="W91" s="309"/>
      <c r="X91" s="309"/>
      <c r="Y91" s="309"/>
      <c r="Z91" s="309"/>
      <c r="AA91" s="309"/>
      <c r="AB91" s="309"/>
      <c r="AC91" s="309"/>
      <c r="AD91" s="309"/>
      <c r="AE91" s="309"/>
      <c r="AF91" s="309"/>
      <c r="AG91" s="309"/>
      <c r="AH91" s="309"/>
      <c r="AI91" s="309"/>
      <c r="AJ91" s="309"/>
      <c r="AK91" s="309"/>
      <c r="AL91" s="309"/>
      <c r="AM91" s="309"/>
      <c r="AN91" s="309"/>
      <c r="AO91" s="309"/>
      <c r="AP91" s="309"/>
      <c r="AQ91" s="309"/>
      <c r="AR91" s="309"/>
      <c r="AS91" s="309"/>
      <c r="AT91" s="309"/>
      <c r="AU91" s="309"/>
      <c r="AV91" s="309"/>
      <c r="AW91" s="309"/>
      <c r="AX91" s="309"/>
      <c r="AY91" s="309"/>
      <c r="AZ91" s="309"/>
      <c r="BA91" s="309"/>
      <c r="BB91" s="309"/>
      <c r="BC91" s="309"/>
      <c r="BD91" s="309"/>
      <c r="BE91" s="309"/>
      <c r="BF91" s="309"/>
      <c r="BG91" s="309"/>
      <c r="BH91" s="309"/>
      <c r="BI91" s="309"/>
      <c r="BJ91" s="309"/>
      <c r="BK91" s="309"/>
      <c r="BL91" s="309"/>
      <c r="BM91" s="309"/>
      <c r="BN91" s="309"/>
      <c r="BO91" s="309"/>
      <c r="BP91" s="309"/>
      <c r="BQ91" s="309"/>
      <c r="BR91" s="309"/>
      <c r="BS91" s="309"/>
      <c r="BT91" s="309"/>
      <c r="BU91" s="309"/>
      <c r="BV91" s="309"/>
      <c r="BW91" s="309"/>
      <c r="BX91" s="309"/>
      <c r="BY91" s="309"/>
      <c r="BZ91" s="309"/>
      <c r="CA91" s="309"/>
      <c r="CB91" s="309"/>
      <c r="CC91" s="309"/>
      <c r="CD91" s="309"/>
      <c r="CE91" s="309"/>
      <c r="CF91" s="309"/>
      <c r="CG91" s="309"/>
      <c r="CH91" s="309"/>
      <c r="CI91" s="309"/>
      <c r="CJ91" s="309"/>
      <c r="CK91" s="309"/>
      <c r="CL91" s="309"/>
      <c r="CM91" s="309"/>
      <c r="CN91" s="309"/>
      <c r="CO91" s="309"/>
      <c r="CP91" s="309"/>
      <c r="CQ91" s="309"/>
      <c r="CR91" s="309"/>
      <c r="CS91" s="309"/>
      <c r="CT91" s="309"/>
      <c r="CU91" s="309"/>
      <c r="CV91" s="309"/>
      <c r="CW91" s="309"/>
      <c r="CX91" s="309"/>
      <c r="CY91" s="309"/>
      <c r="CZ91" s="309"/>
      <c r="DA91" s="309"/>
      <c r="DB91" s="309"/>
      <c r="DC91" s="309"/>
      <c r="DD91" s="309"/>
      <c r="DE91" s="309"/>
      <c r="DF91" s="309"/>
      <c r="DG91" s="309"/>
      <c r="DH91" s="309"/>
      <c r="DI91" s="309"/>
      <c r="DJ91" s="309"/>
      <c r="DK91" s="309"/>
      <c r="DL91" s="309"/>
      <c r="DM91" s="309"/>
      <c r="DN91" s="309"/>
      <c r="DO91" s="309"/>
      <c r="DP91" s="309"/>
      <c r="DQ91" s="309"/>
      <c r="DR91" s="309"/>
      <c r="DS91" s="309"/>
      <c r="DT91" s="309"/>
      <c r="DU91" s="309"/>
      <c r="DV91" s="309"/>
      <c r="DW91" s="309"/>
      <c r="DX91" s="309"/>
      <c r="DY91" s="309"/>
      <c r="DZ91" s="309"/>
      <c r="EA91" s="309"/>
      <c r="EB91" s="309"/>
      <c r="EC91" s="309"/>
      <c r="ED91" s="309"/>
      <c r="EE91" s="309"/>
      <c r="EF91" s="309"/>
      <c r="EG91" s="309"/>
      <c r="EH91" s="309"/>
      <c r="EI91" s="309"/>
      <c r="EJ91" s="309"/>
      <c r="EK91" s="309"/>
      <c r="EL91" s="309"/>
      <c r="EM91" s="309"/>
      <c r="EN91" s="309"/>
      <c r="EO91" s="309"/>
      <c r="EP91" s="309"/>
      <c r="EQ91" s="309"/>
      <c r="ER91" s="309"/>
      <c r="ES91" s="309"/>
      <c r="ET91" s="309"/>
      <c r="EU91" s="309"/>
      <c r="EV91" s="309"/>
      <c r="EW91" s="309"/>
      <c r="EX91" s="309"/>
      <c r="EY91" s="309"/>
      <c r="EZ91" s="309"/>
      <c r="FA91" s="309"/>
      <c r="FB91" s="309"/>
      <c r="FC91" s="309"/>
      <c r="FD91" s="309"/>
      <c r="FE91" s="309"/>
      <c r="FF91" s="309"/>
      <c r="FG91" s="309"/>
      <c r="FH91" s="309"/>
      <c r="FI91" s="309"/>
      <c r="FJ91" s="309"/>
      <c r="FK91" s="309"/>
      <c r="FL91" s="309"/>
      <c r="FM91" s="309"/>
      <c r="FN91" s="309"/>
      <c r="FO91" s="309"/>
      <c r="FP91" s="309"/>
      <c r="FQ91" s="309"/>
      <c r="FR91" s="309"/>
      <c r="FS91" s="309"/>
      <c r="FT91" s="309"/>
      <c r="FU91" s="309"/>
      <c r="FV91" s="309"/>
      <c r="FW91" s="309"/>
      <c r="FX91" s="309"/>
      <c r="FY91" s="309"/>
      <c r="FZ91" s="309"/>
      <c r="GA91" s="309"/>
      <c r="GB91" s="309"/>
      <c r="GC91" s="309"/>
      <c r="GD91" s="309"/>
      <c r="GE91" s="309"/>
      <c r="GF91" s="309"/>
      <c r="GG91" s="309"/>
      <c r="GH91" s="309"/>
      <c r="GI91" s="309"/>
      <c r="GJ91" s="309"/>
      <c r="GK91" s="309"/>
      <c r="GL91" s="309"/>
      <c r="GM91" s="309"/>
      <c r="GN91" s="309"/>
      <c r="GO91" s="309"/>
      <c r="GP91" s="309"/>
      <c r="GQ91" s="309"/>
      <c r="GR91" s="309"/>
      <c r="GS91" s="309"/>
      <c r="GT91" s="309"/>
      <c r="GU91" s="309"/>
      <c r="GV91" s="309"/>
      <c r="GW91" s="309"/>
      <c r="GX91" s="309"/>
      <c r="GY91" s="309"/>
      <c r="GZ91" s="309"/>
      <c r="HA91" s="309"/>
      <c r="HB91" s="309"/>
      <c r="HC91" s="309"/>
      <c r="HD91" s="309"/>
      <c r="HE91" s="309"/>
      <c r="HF91" s="309"/>
      <c r="HG91" s="309"/>
      <c r="HH91" s="309"/>
      <c r="HI91" s="309"/>
      <c r="HJ91" s="309"/>
      <c r="HK91" s="309"/>
      <c r="HL91" s="309"/>
      <c r="HM91" s="309"/>
      <c r="HN91" s="309"/>
      <c r="HO91" s="309"/>
      <c r="HP91" s="309"/>
      <c r="HQ91" s="309"/>
      <c r="HR91" s="309"/>
      <c r="HS91" s="309"/>
      <c r="HT91" s="309"/>
      <c r="HU91" s="309"/>
      <c r="HV91" s="309"/>
      <c r="HW91" s="309"/>
      <c r="HX91" s="309"/>
      <c r="HY91" s="309"/>
      <c r="HZ91" s="309"/>
      <c r="IA91" s="309"/>
      <c r="IB91" s="309"/>
      <c r="IC91" s="309"/>
      <c r="ID91" s="309"/>
      <c r="IE91" s="309"/>
      <c r="IF91" s="309"/>
      <c r="IG91" s="309"/>
      <c r="IH91" s="309"/>
      <c r="II91" s="309"/>
      <c r="IJ91" s="309"/>
      <c r="IK91" s="309"/>
      <c r="IL91" s="309"/>
      <c r="IM91" s="309"/>
      <c r="IN91" s="309"/>
      <c r="IO91" s="309"/>
      <c r="IP91" s="309"/>
      <c r="IQ91" s="309"/>
      <c r="IR91" s="309"/>
      <c r="IS91" s="309"/>
      <c r="IT91" s="309"/>
      <c r="IU91" s="309"/>
    </row>
    <row r="92" spans="1:255" s="1" customFormat="1" ht="63.75" x14ac:dyDescent="0.2">
      <c r="A92" s="300"/>
      <c r="B92" s="301" t="s">
        <v>32</v>
      </c>
      <c r="C92" s="302">
        <v>8</v>
      </c>
      <c r="D92" s="303" t="s">
        <v>469</v>
      </c>
      <c r="E92" s="315" t="s">
        <v>27</v>
      </c>
      <c r="F92" s="321">
        <v>1</v>
      </c>
      <c r="G92" s="316">
        <v>1</v>
      </c>
      <c r="H92" s="317">
        <v>0</v>
      </c>
      <c r="I92" s="308">
        <f t="shared" si="9"/>
        <v>0</v>
      </c>
      <c r="J92" s="309"/>
      <c r="K92" s="309"/>
      <c r="L92" s="309"/>
      <c r="M92" s="309"/>
      <c r="N92" s="309"/>
      <c r="O92" s="309"/>
      <c r="P92" s="309"/>
      <c r="Q92" s="309"/>
      <c r="R92" s="309"/>
      <c r="S92" s="309"/>
      <c r="T92" s="309"/>
      <c r="U92" s="309"/>
      <c r="V92" s="309"/>
      <c r="W92" s="309"/>
      <c r="X92" s="309"/>
      <c r="Y92" s="309"/>
      <c r="Z92" s="309"/>
      <c r="AA92" s="309"/>
      <c r="AB92" s="309"/>
      <c r="AC92" s="309"/>
      <c r="AD92" s="309"/>
      <c r="AE92" s="309"/>
      <c r="AF92" s="309"/>
      <c r="AG92" s="309"/>
      <c r="AH92" s="309"/>
      <c r="AI92" s="309"/>
      <c r="AJ92" s="309"/>
      <c r="AK92" s="309"/>
      <c r="AL92" s="309"/>
      <c r="AM92" s="309"/>
      <c r="AN92" s="309"/>
      <c r="AO92" s="309"/>
      <c r="AP92" s="309"/>
      <c r="AQ92" s="309"/>
      <c r="AR92" s="309"/>
      <c r="AS92" s="309"/>
      <c r="AT92" s="309"/>
      <c r="AU92" s="309"/>
      <c r="AV92" s="309"/>
      <c r="AW92" s="309"/>
      <c r="AX92" s="309"/>
      <c r="AY92" s="309"/>
      <c r="AZ92" s="309"/>
      <c r="BA92" s="309"/>
      <c r="BB92" s="309"/>
      <c r="BC92" s="309"/>
      <c r="BD92" s="309"/>
      <c r="BE92" s="309"/>
      <c r="BF92" s="309"/>
      <c r="BG92" s="309"/>
      <c r="BH92" s="309"/>
      <c r="BI92" s="309"/>
      <c r="BJ92" s="309"/>
      <c r="BK92" s="309"/>
      <c r="BL92" s="309"/>
      <c r="BM92" s="309"/>
      <c r="BN92" s="309"/>
      <c r="BO92" s="309"/>
      <c r="BP92" s="309"/>
      <c r="BQ92" s="309"/>
      <c r="BR92" s="309"/>
      <c r="BS92" s="309"/>
      <c r="BT92" s="309"/>
      <c r="BU92" s="309"/>
      <c r="BV92" s="309"/>
      <c r="BW92" s="309"/>
      <c r="BX92" s="309"/>
      <c r="BY92" s="309"/>
      <c r="BZ92" s="309"/>
      <c r="CA92" s="309"/>
      <c r="CB92" s="309"/>
      <c r="CC92" s="309"/>
      <c r="CD92" s="309"/>
      <c r="CE92" s="309"/>
      <c r="CF92" s="309"/>
      <c r="CG92" s="309"/>
      <c r="CH92" s="309"/>
      <c r="CI92" s="309"/>
      <c r="CJ92" s="309"/>
      <c r="CK92" s="309"/>
      <c r="CL92" s="309"/>
      <c r="CM92" s="309"/>
      <c r="CN92" s="309"/>
      <c r="CO92" s="309"/>
      <c r="CP92" s="309"/>
      <c r="CQ92" s="309"/>
      <c r="CR92" s="309"/>
      <c r="CS92" s="309"/>
      <c r="CT92" s="309"/>
      <c r="CU92" s="309"/>
      <c r="CV92" s="309"/>
      <c r="CW92" s="309"/>
      <c r="CX92" s="309"/>
      <c r="CY92" s="309"/>
      <c r="CZ92" s="309"/>
      <c r="DA92" s="309"/>
      <c r="DB92" s="309"/>
      <c r="DC92" s="309"/>
      <c r="DD92" s="309"/>
      <c r="DE92" s="309"/>
      <c r="DF92" s="309"/>
      <c r="DG92" s="309"/>
      <c r="DH92" s="309"/>
      <c r="DI92" s="309"/>
      <c r="DJ92" s="309"/>
      <c r="DK92" s="309"/>
      <c r="DL92" s="309"/>
      <c r="DM92" s="309"/>
      <c r="DN92" s="309"/>
      <c r="DO92" s="309"/>
      <c r="DP92" s="309"/>
      <c r="DQ92" s="309"/>
      <c r="DR92" s="309"/>
      <c r="DS92" s="309"/>
      <c r="DT92" s="309"/>
      <c r="DU92" s="309"/>
      <c r="DV92" s="309"/>
      <c r="DW92" s="309"/>
      <c r="DX92" s="309"/>
      <c r="DY92" s="309"/>
      <c r="DZ92" s="309"/>
      <c r="EA92" s="309"/>
      <c r="EB92" s="309"/>
      <c r="EC92" s="309"/>
      <c r="ED92" s="309"/>
      <c r="EE92" s="309"/>
      <c r="EF92" s="309"/>
      <c r="EG92" s="309"/>
      <c r="EH92" s="309"/>
      <c r="EI92" s="309"/>
      <c r="EJ92" s="309"/>
      <c r="EK92" s="309"/>
      <c r="EL92" s="309"/>
      <c r="EM92" s="309"/>
      <c r="EN92" s="309"/>
      <c r="EO92" s="309"/>
      <c r="EP92" s="309"/>
      <c r="EQ92" s="309"/>
      <c r="ER92" s="309"/>
      <c r="ES92" s="309"/>
      <c r="ET92" s="309"/>
      <c r="EU92" s="309"/>
      <c r="EV92" s="309"/>
      <c r="EW92" s="309"/>
      <c r="EX92" s="309"/>
      <c r="EY92" s="309"/>
      <c r="EZ92" s="309"/>
      <c r="FA92" s="309"/>
      <c r="FB92" s="309"/>
      <c r="FC92" s="309"/>
      <c r="FD92" s="309"/>
      <c r="FE92" s="309"/>
      <c r="FF92" s="309"/>
      <c r="FG92" s="309"/>
      <c r="FH92" s="309"/>
      <c r="FI92" s="309"/>
      <c r="FJ92" s="309"/>
      <c r="FK92" s="309"/>
      <c r="FL92" s="309"/>
      <c r="FM92" s="309"/>
      <c r="FN92" s="309"/>
      <c r="FO92" s="309"/>
      <c r="FP92" s="309"/>
      <c r="FQ92" s="309"/>
      <c r="FR92" s="309"/>
      <c r="FS92" s="309"/>
      <c r="FT92" s="309"/>
      <c r="FU92" s="309"/>
      <c r="FV92" s="309"/>
      <c r="FW92" s="309"/>
      <c r="FX92" s="309"/>
      <c r="FY92" s="309"/>
      <c r="FZ92" s="309"/>
      <c r="GA92" s="309"/>
      <c r="GB92" s="309"/>
      <c r="GC92" s="309"/>
      <c r="GD92" s="309"/>
      <c r="GE92" s="309"/>
      <c r="GF92" s="309"/>
      <c r="GG92" s="309"/>
      <c r="GH92" s="309"/>
      <c r="GI92" s="309"/>
      <c r="GJ92" s="309"/>
      <c r="GK92" s="309"/>
      <c r="GL92" s="309"/>
      <c r="GM92" s="309"/>
      <c r="GN92" s="309"/>
      <c r="GO92" s="309"/>
      <c r="GP92" s="309"/>
      <c r="GQ92" s="309"/>
      <c r="GR92" s="309"/>
      <c r="GS92" s="309"/>
      <c r="GT92" s="309"/>
      <c r="GU92" s="309"/>
      <c r="GV92" s="309"/>
      <c r="GW92" s="309"/>
      <c r="GX92" s="309"/>
      <c r="GY92" s="309"/>
      <c r="GZ92" s="309"/>
      <c r="HA92" s="309"/>
      <c r="HB92" s="309"/>
      <c r="HC92" s="309"/>
      <c r="HD92" s="309"/>
      <c r="HE92" s="309"/>
      <c r="HF92" s="309"/>
      <c r="HG92" s="309"/>
      <c r="HH92" s="309"/>
      <c r="HI92" s="309"/>
      <c r="HJ92" s="309"/>
      <c r="HK92" s="309"/>
      <c r="HL92" s="309"/>
      <c r="HM92" s="309"/>
      <c r="HN92" s="309"/>
      <c r="HO92" s="309"/>
      <c r="HP92" s="309"/>
      <c r="HQ92" s="309"/>
      <c r="HR92" s="309"/>
      <c r="HS92" s="309"/>
      <c r="HT92" s="309"/>
      <c r="HU92" s="309"/>
      <c r="HV92" s="309"/>
      <c r="HW92" s="309"/>
      <c r="HX92" s="309"/>
      <c r="HY92" s="309"/>
      <c r="HZ92" s="309"/>
      <c r="IA92" s="309"/>
      <c r="IB92" s="309"/>
      <c r="IC92" s="309"/>
      <c r="ID92" s="309"/>
      <c r="IE92" s="309"/>
      <c r="IF92" s="309"/>
      <c r="IG92" s="309"/>
      <c r="IH92" s="309"/>
      <c r="II92" s="309"/>
      <c r="IJ92" s="309"/>
      <c r="IK92" s="309"/>
      <c r="IL92" s="309"/>
      <c r="IM92" s="309"/>
      <c r="IN92" s="309"/>
      <c r="IO92" s="309"/>
      <c r="IP92" s="309"/>
      <c r="IQ92" s="309"/>
      <c r="IR92" s="309"/>
      <c r="IS92" s="309"/>
      <c r="IT92" s="309"/>
      <c r="IU92" s="309"/>
    </row>
    <row r="93" spans="1:255" s="1" customFormat="1" ht="38.25" x14ac:dyDescent="0.2">
      <c r="A93" s="300"/>
      <c r="B93" s="301" t="s">
        <v>32</v>
      </c>
      <c r="C93" s="302">
        <v>9</v>
      </c>
      <c r="D93" s="303" t="s">
        <v>460</v>
      </c>
      <c r="E93" s="315" t="s">
        <v>48</v>
      </c>
      <c r="F93" s="321">
        <v>2</v>
      </c>
      <c r="G93" s="316">
        <v>2</v>
      </c>
      <c r="H93" s="317">
        <v>0</v>
      </c>
      <c r="I93" s="308">
        <f>H93*G93/100</f>
        <v>0</v>
      </c>
      <c r="J93" s="309"/>
      <c r="K93" s="309"/>
      <c r="L93" s="309"/>
      <c r="M93" s="309"/>
      <c r="N93" s="309"/>
      <c r="O93" s="309"/>
      <c r="P93" s="309"/>
      <c r="Q93" s="309"/>
      <c r="R93" s="309"/>
      <c r="S93" s="309"/>
      <c r="T93" s="309"/>
      <c r="U93" s="309"/>
      <c r="V93" s="309"/>
      <c r="W93" s="309"/>
      <c r="X93" s="309"/>
      <c r="Y93" s="309"/>
      <c r="Z93" s="309"/>
      <c r="AA93" s="309"/>
      <c r="AB93" s="309"/>
      <c r="AC93" s="309"/>
      <c r="AD93" s="309"/>
      <c r="AE93" s="309"/>
      <c r="AF93" s="309"/>
      <c r="AG93" s="309"/>
      <c r="AH93" s="309"/>
      <c r="AI93" s="309"/>
      <c r="AJ93" s="309"/>
      <c r="AK93" s="309"/>
      <c r="AL93" s="309"/>
      <c r="AM93" s="309"/>
      <c r="AN93" s="309"/>
      <c r="AO93" s="309"/>
      <c r="AP93" s="309"/>
      <c r="AQ93" s="309"/>
      <c r="AR93" s="309"/>
      <c r="AS93" s="309"/>
      <c r="AT93" s="309"/>
      <c r="AU93" s="309"/>
      <c r="AV93" s="309"/>
      <c r="AW93" s="309"/>
      <c r="AX93" s="309"/>
      <c r="AY93" s="309"/>
      <c r="AZ93" s="309"/>
      <c r="BA93" s="309"/>
      <c r="BB93" s="309"/>
      <c r="BC93" s="309"/>
      <c r="BD93" s="309"/>
      <c r="BE93" s="309"/>
      <c r="BF93" s="309"/>
      <c r="BG93" s="309"/>
      <c r="BH93" s="309"/>
      <c r="BI93" s="309"/>
      <c r="BJ93" s="309"/>
      <c r="BK93" s="309"/>
      <c r="BL93" s="309"/>
      <c r="BM93" s="309"/>
      <c r="BN93" s="309"/>
      <c r="BO93" s="309"/>
      <c r="BP93" s="309"/>
      <c r="BQ93" s="309"/>
      <c r="BR93" s="309"/>
      <c r="BS93" s="309"/>
      <c r="BT93" s="309"/>
      <c r="BU93" s="309"/>
      <c r="BV93" s="309"/>
      <c r="BW93" s="309"/>
      <c r="BX93" s="309"/>
      <c r="BY93" s="309"/>
      <c r="BZ93" s="309"/>
      <c r="CA93" s="309"/>
      <c r="CB93" s="309"/>
      <c r="CC93" s="309"/>
      <c r="CD93" s="309"/>
      <c r="CE93" s="309"/>
      <c r="CF93" s="309"/>
      <c r="CG93" s="309"/>
      <c r="CH93" s="309"/>
      <c r="CI93" s="309"/>
      <c r="CJ93" s="309"/>
      <c r="CK93" s="309"/>
      <c r="CL93" s="309"/>
      <c r="CM93" s="309"/>
      <c r="CN93" s="309"/>
      <c r="CO93" s="309"/>
      <c r="CP93" s="309"/>
      <c r="CQ93" s="309"/>
      <c r="CR93" s="309"/>
      <c r="CS93" s="309"/>
      <c r="CT93" s="309"/>
      <c r="CU93" s="309"/>
      <c r="CV93" s="309"/>
      <c r="CW93" s="309"/>
      <c r="CX93" s="309"/>
      <c r="CY93" s="309"/>
      <c r="CZ93" s="309"/>
      <c r="DA93" s="309"/>
      <c r="DB93" s="309"/>
      <c r="DC93" s="309"/>
      <c r="DD93" s="309"/>
      <c r="DE93" s="309"/>
      <c r="DF93" s="309"/>
      <c r="DG93" s="309"/>
      <c r="DH93" s="309"/>
      <c r="DI93" s="309"/>
      <c r="DJ93" s="309"/>
      <c r="DK93" s="309"/>
      <c r="DL93" s="309"/>
      <c r="DM93" s="309"/>
      <c r="DN93" s="309"/>
      <c r="DO93" s="309"/>
      <c r="DP93" s="309"/>
      <c r="DQ93" s="309"/>
      <c r="DR93" s="309"/>
      <c r="DS93" s="309"/>
      <c r="DT93" s="309"/>
      <c r="DU93" s="309"/>
      <c r="DV93" s="309"/>
      <c r="DW93" s="309"/>
      <c r="DX93" s="309"/>
      <c r="DY93" s="309"/>
      <c r="DZ93" s="309"/>
      <c r="EA93" s="309"/>
      <c r="EB93" s="309"/>
      <c r="EC93" s="309"/>
      <c r="ED93" s="309"/>
      <c r="EE93" s="309"/>
      <c r="EF93" s="309"/>
      <c r="EG93" s="309"/>
      <c r="EH93" s="309"/>
      <c r="EI93" s="309"/>
      <c r="EJ93" s="309"/>
      <c r="EK93" s="309"/>
      <c r="EL93" s="309"/>
      <c r="EM93" s="309"/>
      <c r="EN93" s="309"/>
      <c r="EO93" s="309"/>
      <c r="EP93" s="309"/>
      <c r="EQ93" s="309"/>
      <c r="ER93" s="309"/>
      <c r="ES93" s="309"/>
      <c r="ET93" s="309"/>
      <c r="EU93" s="309"/>
      <c r="EV93" s="309"/>
      <c r="EW93" s="309"/>
      <c r="EX93" s="309"/>
      <c r="EY93" s="309"/>
      <c r="EZ93" s="309"/>
      <c r="FA93" s="309"/>
      <c r="FB93" s="309"/>
      <c r="FC93" s="309"/>
      <c r="FD93" s="309"/>
      <c r="FE93" s="309"/>
      <c r="FF93" s="309"/>
      <c r="FG93" s="309"/>
      <c r="FH93" s="309"/>
      <c r="FI93" s="309"/>
      <c r="FJ93" s="309"/>
      <c r="FK93" s="309"/>
      <c r="FL93" s="309"/>
      <c r="FM93" s="309"/>
      <c r="FN93" s="309"/>
      <c r="FO93" s="309"/>
      <c r="FP93" s="309"/>
      <c r="FQ93" s="309"/>
      <c r="FR93" s="309"/>
      <c r="FS93" s="309"/>
      <c r="FT93" s="309"/>
      <c r="FU93" s="309"/>
      <c r="FV93" s="309"/>
      <c r="FW93" s="309"/>
      <c r="FX93" s="309"/>
      <c r="FY93" s="309"/>
      <c r="FZ93" s="309"/>
      <c r="GA93" s="309"/>
      <c r="GB93" s="309"/>
      <c r="GC93" s="309"/>
      <c r="GD93" s="309"/>
      <c r="GE93" s="309"/>
      <c r="GF93" s="309"/>
      <c r="GG93" s="309"/>
      <c r="GH93" s="309"/>
      <c r="GI93" s="309"/>
      <c r="GJ93" s="309"/>
      <c r="GK93" s="309"/>
      <c r="GL93" s="309"/>
      <c r="GM93" s="309"/>
      <c r="GN93" s="309"/>
      <c r="GO93" s="309"/>
      <c r="GP93" s="309"/>
      <c r="GQ93" s="309"/>
      <c r="GR93" s="309"/>
      <c r="GS93" s="309"/>
      <c r="GT93" s="309"/>
      <c r="GU93" s="309"/>
      <c r="GV93" s="309"/>
      <c r="GW93" s="309"/>
      <c r="GX93" s="309"/>
      <c r="GY93" s="309"/>
      <c r="GZ93" s="309"/>
      <c r="HA93" s="309"/>
      <c r="HB93" s="309"/>
      <c r="HC93" s="309"/>
      <c r="HD93" s="309"/>
      <c r="HE93" s="309"/>
      <c r="HF93" s="309"/>
      <c r="HG93" s="309"/>
      <c r="HH93" s="309"/>
      <c r="HI93" s="309"/>
      <c r="HJ93" s="309"/>
      <c r="HK93" s="309"/>
      <c r="HL93" s="309"/>
      <c r="HM93" s="309"/>
      <c r="HN93" s="309"/>
      <c r="HO93" s="309"/>
      <c r="HP93" s="309"/>
      <c r="HQ93" s="309"/>
      <c r="HR93" s="309"/>
      <c r="HS93" s="309"/>
      <c r="HT93" s="309"/>
      <c r="HU93" s="309"/>
      <c r="HV93" s="309"/>
      <c r="HW93" s="309"/>
      <c r="HX93" s="309"/>
      <c r="HY93" s="309"/>
      <c r="HZ93" s="309"/>
      <c r="IA93" s="309"/>
      <c r="IB93" s="309"/>
      <c r="IC93" s="309"/>
      <c r="ID93" s="309"/>
      <c r="IE93" s="309"/>
      <c r="IF93" s="309"/>
      <c r="IG93" s="309"/>
      <c r="IH93" s="309"/>
      <c r="II93" s="309"/>
      <c r="IJ93" s="309"/>
      <c r="IK93" s="309"/>
      <c r="IL93" s="309"/>
      <c r="IM93" s="309"/>
      <c r="IN93" s="309"/>
      <c r="IO93" s="309"/>
      <c r="IP93" s="309"/>
      <c r="IQ93" s="309"/>
      <c r="IR93" s="309"/>
      <c r="IS93" s="309"/>
      <c r="IT93" s="309"/>
      <c r="IU93" s="309"/>
    </row>
    <row r="94" spans="1:255" s="1" customFormat="1" ht="51" x14ac:dyDescent="0.2">
      <c r="A94" s="300"/>
      <c r="B94" s="301" t="s">
        <v>32</v>
      </c>
      <c r="C94" s="302">
        <v>10</v>
      </c>
      <c r="D94" s="303" t="s">
        <v>461</v>
      </c>
      <c r="E94" s="315" t="s">
        <v>48</v>
      </c>
      <c r="F94" s="321">
        <v>2</v>
      </c>
      <c r="G94" s="316">
        <v>2</v>
      </c>
      <c r="H94" s="317">
        <v>0</v>
      </c>
      <c r="I94" s="308">
        <f>H94*G94/100</f>
        <v>0</v>
      </c>
      <c r="J94" s="309"/>
      <c r="K94" s="309"/>
      <c r="L94" s="309"/>
      <c r="M94" s="309"/>
      <c r="N94" s="309"/>
      <c r="O94" s="309"/>
      <c r="P94" s="309"/>
      <c r="Q94" s="309"/>
      <c r="R94" s="309"/>
      <c r="S94" s="309"/>
      <c r="T94" s="309"/>
      <c r="U94" s="309"/>
      <c r="V94" s="309"/>
      <c r="W94" s="309"/>
      <c r="X94" s="309"/>
      <c r="Y94" s="309"/>
      <c r="Z94" s="309"/>
      <c r="AA94" s="309"/>
      <c r="AB94" s="309"/>
      <c r="AC94" s="309"/>
      <c r="AD94" s="309"/>
      <c r="AE94" s="309"/>
      <c r="AF94" s="309"/>
      <c r="AG94" s="309"/>
      <c r="AH94" s="309"/>
      <c r="AI94" s="309"/>
      <c r="AJ94" s="309"/>
      <c r="AK94" s="309"/>
      <c r="AL94" s="309"/>
      <c r="AM94" s="309"/>
      <c r="AN94" s="309"/>
      <c r="AO94" s="309"/>
      <c r="AP94" s="309"/>
      <c r="AQ94" s="309"/>
      <c r="AR94" s="309"/>
      <c r="AS94" s="309"/>
      <c r="AT94" s="309"/>
      <c r="AU94" s="309"/>
      <c r="AV94" s="309"/>
      <c r="AW94" s="309"/>
      <c r="AX94" s="309"/>
      <c r="AY94" s="309"/>
      <c r="AZ94" s="309"/>
      <c r="BA94" s="309"/>
      <c r="BB94" s="309"/>
      <c r="BC94" s="309"/>
      <c r="BD94" s="309"/>
      <c r="BE94" s="309"/>
      <c r="BF94" s="309"/>
      <c r="BG94" s="309"/>
      <c r="BH94" s="309"/>
      <c r="BI94" s="309"/>
      <c r="BJ94" s="309"/>
      <c r="BK94" s="309"/>
      <c r="BL94" s="309"/>
      <c r="BM94" s="309"/>
      <c r="BN94" s="309"/>
      <c r="BO94" s="309"/>
      <c r="BP94" s="309"/>
      <c r="BQ94" s="309"/>
      <c r="BR94" s="309"/>
      <c r="BS94" s="309"/>
      <c r="BT94" s="309"/>
      <c r="BU94" s="309"/>
      <c r="BV94" s="309"/>
      <c r="BW94" s="309"/>
      <c r="BX94" s="309"/>
      <c r="BY94" s="309"/>
      <c r="BZ94" s="309"/>
      <c r="CA94" s="309"/>
      <c r="CB94" s="309"/>
      <c r="CC94" s="309"/>
      <c r="CD94" s="309"/>
      <c r="CE94" s="309"/>
      <c r="CF94" s="309"/>
      <c r="CG94" s="309"/>
      <c r="CH94" s="309"/>
      <c r="CI94" s="309"/>
      <c r="CJ94" s="309"/>
      <c r="CK94" s="309"/>
      <c r="CL94" s="309"/>
      <c r="CM94" s="309"/>
      <c r="CN94" s="309"/>
      <c r="CO94" s="309"/>
      <c r="CP94" s="309"/>
      <c r="CQ94" s="309"/>
      <c r="CR94" s="309"/>
      <c r="CS94" s="309"/>
      <c r="CT94" s="309"/>
      <c r="CU94" s="309"/>
      <c r="CV94" s="309"/>
      <c r="CW94" s="309"/>
      <c r="CX94" s="309"/>
      <c r="CY94" s="309"/>
      <c r="CZ94" s="309"/>
      <c r="DA94" s="309"/>
      <c r="DB94" s="309"/>
      <c r="DC94" s="309"/>
      <c r="DD94" s="309"/>
      <c r="DE94" s="309"/>
      <c r="DF94" s="309"/>
      <c r="DG94" s="309"/>
      <c r="DH94" s="309"/>
      <c r="DI94" s="309"/>
      <c r="DJ94" s="309"/>
      <c r="DK94" s="309"/>
      <c r="DL94" s="309"/>
      <c r="DM94" s="309"/>
      <c r="DN94" s="309"/>
      <c r="DO94" s="309"/>
      <c r="DP94" s="309"/>
      <c r="DQ94" s="309"/>
      <c r="DR94" s="309"/>
      <c r="DS94" s="309"/>
      <c r="DT94" s="309"/>
      <c r="DU94" s="309"/>
      <c r="DV94" s="309"/>
      <c r="DW94" s="309"/>
      <c r="DX94" s="309"/>
      <c r="DY94" s="309"/>
      <c r="DZ94" s="309"/>
      <c r="EA94" s="309"/>
      <c r="EB94" s="309"/>
      <c r="EC94" s="309"/>
      <c r="ED94" s="309"/>
      <c r="EE94" s="309"/>
      <c r="EF94" s="309"/>
      <c r="EG94" s="309"/>
      <c r="EH94" s="309"/>
      <c r="EI94" s="309"/>
      <c r="EJ94" s="309"/>
      <c r="EK94" s="309"/>
      <c r="EL94" s="309"/>
      <c r="EM94" s="309"/>
      <c r="EN94" s="309"/>
      <c r="EO94" s="309"/>
      <c r="EP94" s="309"/>
      <c r="EQ94" s="309"/>
      <c r="ER94" s="309"/>
      <c r="ES94" s="309"/>
      <c r="ET94" s="309"/>
      <c r="EU94" s="309"/>
      <c r="EV94" s="309"/>
      <c r="EW94" s="309"/>
      <c r="EX94" s="309"/>
      <c r="EY94" s="309"/>
      <c r="EZ94" s="309"/>
      <c r="FA94" s="309"/>
      <c r="FB94" s="309"/>
      <c r="FC94" s="309"/>
      <c r="FD94" s="309"/>
      <c r="FE94" s="309"/>
      <c r="FF94" s="309"/>
      <c r="FG94" s="309"/>
      <c r="FH94" s="309"/>
      <c r="FI94" s="309"/>
      <c r="FJ94" s="309"/>
      <c r="FK94" s="309"/>
      <c r="FL94" s="309"/>
      <c r="FM94" s="309"/>
      <c r="FN94" s="309"/>
      <c r="FO94" s="309"/>
      <c r="FP94" s="309"/>
      <c r="FQ94" s="309"/>
      <c r="FR94" s="309"/>
      <c r="FS94" s="309"/>
      <c r="FT94" s="309"/>
      <c r="FU94" s="309"/>
      <c r="FV94" s="309"/>
      <c r="FW94" s="309"/>
      <c r="FX94" s="309"/>
      <c r="FY94" s="309"/>
      <c r="FZ94" s="309"/>
      <c r="GA94" s="309"/>
      <c r="GB94" s="309"/>
      <c r="GC94" s="309"/>
      <c r="GD94" s="309"/>
      <c r="GE94" s="309"/>
      <c r="GF94" s="309"/>
      <c r="GG94" s="309"/>
      <c r="GH94" s="309"/>
      <c r="GI94" s="309"/>
      <c r="GJ94" s="309"/>
      <c r="GK94" s="309"/>
      <c r="GL94" s="309"/>
      <c r="GM94" s="309"/>
      <c r="GN94" s="309"/>
      <c r="GO94" s="309"/>
      <c r="GP94" s="309"/>
      <c r="GQ94" s="309"/>
      <c r="GR94" s="309"/>
      <c r="GS94" s="309"/>
      <c r="GT94" s="309"/>
      <c r="GU94" s="309"/>
      <c r="GV94" s="309"/>
      <c r="GW94" s="309"/>
      <c r="GX94" s="309"/>
      <c r="GY94" s="309"/>
      <c r="GZ94" s="309"/>
      <c r="HA94" s="309"/>
      <c r="HB94" s="309"/>
      <c r="HC94" s="309"/>
      <c r="HD94" s="309"/>
      <c r="HE94" s="309"/>
      <c r="HF94" s="309"/>
      <c r="HG94" s="309"/>
      <c r="HH94" s="309"/>
      <c r="HI94" s="309"/>
      <c r="HJ94" s="309"/>
      <c r="HK94" s="309"/>
      <c r="HL94" s="309"/>
      <c r="HM94" s="309"/>
      <c r="HN94" s="309"/>
      <c r="HO94" s="309"/>
      <c r="HP94" s="309"/>
      <c r="HQ94" s="309"/>
      <c r="HR94" s="309"/>
      <c r="HS94" s="309"/>
      <c r="HT94" s="309"/>
      <c r="HU94" s="309"/>
      <c r="HV94" s="309"/>
      <c r="HW94" s="309"/>
      <c r="HX94" s="309"/>
      <c r="HY94" s="309"/>
      <c r="HZ94" s="309"/>
      <c r="IA94" s="309"/>
      <c r="IB94" s="309"/>
      <c r="IC94" s="309"/>
      <c r="ID94" s="309"/>
      <c r="IE94" s="309"/>
      <c r="IF94" s="309"/>
      <c r="IG94" s="309"/>
      <c r="IH94" s="309"/>
      <c r="II94" s="309"/>
      <c r="IJ94" s="309"/>
      <c r="IK94" s="309"/>
      <c r="IL94" s="309"/>
      <c r="IM94" s="309"/>
      <c r="IN94" s="309"/>
      <c r="IO94" s="309"/>
      <c r="IP94" s="309"/>
      <c r="IQ94" s="309"/>
      <c r="IR94" s="309"/>
      <c r="IS94" s="309"/>
      <c r="IT94" s="309"/>
      <c r="IU94" s="309"/>
    </row>
    <row r="95" spans="1:255" s="1" customFormat="1" ht="63.75" x14ac:dyDescent="0.2">
      <c r="A95" s="300"/>
      <c r="B95" s="301" t="s">
        <v>32</v>
      </c>
      <c r="C95" s="302">
        <v>11</v>
      </c>
      <c r="D95" s="303" t="s">
        <v>462</v>
      </c>
      <c r="E95" s="315" t="s">
        <v>27</v>
      </c>
      <c r="F95" s="321">
        <v>1</v>
      </c>
      <c r="G95" s="316">
        <v>1</v>
      </c>
      <c r="H95" s="317">
        <v>0</v>
      </c>
      <c r="I95" s="308">
        <f t="shared" si="9"/>
        <v>0</v>
      </c>
      <c r="J95" s="309"/>
      <c r="K95" s="309"/>
      <c r="L95" s="309"/>
      <c r="M95" s="309"/>
      <c r="N95" s="309"/>
      <c r="O95" s="309"/>
      <c r="P95" s="309"/>
      <c r="Q95" s="309"/>
      <c r="R95" s="309"/>
      <c r="S95" s="309"/>
      <c r="T95" s="309"/>
      <c r="U95" s="309"/>
      <c r="V95" s="309"/>
      <c r="W95" s="309"/>
      <c r="X95" s="309"/>
      <c r="Y95" s="309"/>
      <c r="Z95" s="309"/>
      <c r="AA95" s="309"/>
      <c r="AB95" s="309"/>
      <c r="AC95" s="309"/>
      <c r="AD95" s="309"/>
      <c r="AE95" s="309"/>
      <c r="AF95" s="309"/>
      <c r="AG95" s="309"/>
      <c r="AH95" s="309"/>
      <c r="AI95" s="309"/>
      <c r="AJ95" s="309"/>
      <c r="AK95" s="309"/>
      <c r="AL95" s="309"/>
      <c r="AM95" s="309"/>
      <c r="AN95" s="309"/>
      <c r="AO95" s="309"/>
      <c r="AP95" s="309"/>
      <c r="AQ95" s="309"/>
      <c r="AR95" s="309"/>
      <c r="AS95" s="309"/>
      <c r="AT95" s="309"/>
      <c r="AU95" s="309"/>
      <c r="AV95" s="309"/>
      <c r="AW95" s="309"/>
      <c r="AX95" s="309"/>
      <c r="AY95" s="309"/>
      <c r="AZ95" s="309"/>
      <c r="BA95" s="309"/>
      <c r="BB95" s="309"/>
      <c r="BC95" s="309"/>
      <c r="BD95" s="309"/>
      <c r="BE95" s="309"/>
      <c r="BF95" s="309"/>
      <c r="BG95" s="309"/>
      <c r="BH95" s="309"/>
      <c r="BI95" s="309"/>
      <c r="BJ95" s="309"/>
      <c r="BK95" s="309"/>
      <c r="BL95" s="309"/>
      <c r="BM95" s="309"/>
      <c r="BN95" s="309"/>
      <c r="BO95" s="309"/>
      <c r="BP95" s="309"/>
      <c r="BQ95" s="309"/>
      <c r="BR95" s="309"/>
      <c r="BS95" s="309"/>
      <c r="BT95" s="309"/>
      <c r="BU95" s="309"/>
      <c r="BV95" s="309"/>
      <c r="BW95" s="309"/>
      <c r="BX95" s="309"/>
      <c r="BY95" s="309"/>
      <c r="BZ95" s="309"/>
      <c r="CA95" s="309"/>
      <c r="CB95" s="309"/>
      <c r="CC95" s="309"/>
      <c r="CD95" s="309"/>
      <c r="CE95" s="309"/>
      <c r="CF95" s="309"/>
      <c r="CG95" s="309"/>
      <c r="CH95" s="309"/>
      <c r="CI95" s="309"/>
      <c r="CJ95" s="309"/>
      <c r="CK95" s="309"/>
      <c r="CL95" s="309"/>
      <c r="CM95" s="309"/>
      <c r="CN95" s="309"/>
      <c r="CO95" s="309"/>
      <c r="CP95" s="309"/>
      <c r="CQ95" s="309"/>
      <c r="CR95" s="309"/>
      <c r="CS95" s="309"/>
      <c r="CT95" s="309"/>
      <c r="CU95" s="309"/>
      <c r="CV95" s="309"/>
      <c r="CW95" s="309"/>
      <c r="CX95" s="309"/>
      <c r="CY95" s="309"/>
      <c r="CZ95" s="309"/>
      <c r="DA95" s="309"/>
      <c r="DB95" s="309"/>
      <c r="DC95" s="309"/>
      <c r="DD95" s="309"/>
      <c r="DE95" s="309"/>
      <c r="DF95" s="309"/>
      <c r="DG95" s="309"/>
      <c r="DH95" s="309"/>
      <c r="DI95" s="309"/>
      <c r="DJ95" s="309"/>
      <c r="DK95" s="309"/>
      <c r="DL95" s="309"/>
      <c r="DM95" s="309"/>
      <c r="DN95" s="309"/>
      <c r="DO95" s="309"/>
      <c r="DP95" s="309"/>
      <c r="DQ95" s="309"/>
      <c r="DR95" s="309"/>
      <c r="DS95" s="309"/>
      <c r="DT95" s="309"/>
      <c r="DU95" s="309"/>
      <c r="DV95" s="309"/>
      <c r="DW95" s="309"/>
      <c r="DX95" s="309"/>
      <c r="DY95" s="309"/>
      <c r="DZ95" s="309"/>
      <c r="EA95" s="309"/>
      <c r="EB95" s="309"/>
      <c r="EC95" s="309"/>
      <c r="ED95" s="309"/>
      <c r="EE95" s="309"/>
      <c r="EF95" s="309"/>
      <c r="EG95" s="309"/>
      <c r="EH95" s="309"/>
      <c r="EI95" s="309"/>
      <c r="EJ95" s="309"/>
      <c r="EK95" s="309"/>
      <c r="EL95" s="309"/>
      <c r="EM95" s="309"/>
      <c r="EN95" s="309"/>
      <c r="EO95" s="309"/>
      <c r="EP95" s="309"/>
      <c r="EQ95" s="309"/>
      <c r="ER95" s="309"/>
      <c r="ES95" s="309"/>
      <c r="ET95" s="309"/>
      <c r="EU95" s="309"/>
      <c r="EV95" s="309"/>
      <c r="EW95" s="309"/>
      <c r="EX95" s="309"/>
      <c r="EY95" s="309"/>
      <c r="EZ95" s="309"/>
      <c r="FA95" s="309"/>
      <c r="FB95" s="309"/>
      <c r="FC95" s="309"/>
      <c r="FD95" s="309"/>
      <c r="FE95" s="309"/>
      <c r="FF95" s="309"/>
      <c r="FG95" s="309"/>
      <c r="FH95" s="309"/>
      <c r="FI95" s="309"/>
      <c r="FJ95" s="309"/>
      <c r="FK95" s="309"/>
      <c r="FL95" s="309"/>
      <c r="FM95" s="309"/>
      <c r="FN95" s="309"/>
      <c r="FO95" s="309"/>
      <c r="FP95" s="309"/>
      <c r="FQ95" s="309"/>
      <c r="FR95" s="309"/>
      <c r="FS95" s="309"/>
      <c r="FT95" s="309"/>
      <c r="FU95" s="309"/>
      <c r="FV95" s="309"/>
      <c r="FW95" s="309"/>
      <c r="FX95" s="309"/>
      <c r="FY95" s="309"/>
      <c r="FZ95" s="309"/>
      <c r="GA95" s="309"/>
      <c r="GB95" s="309"/>
      <c r="GC95" s="309"/>
      <c r="GD95" s="309"/>
      <c r="GE95" s="309"/>
      <c r="GF95" s="309"/>
      <c r="GG95" s="309"/>
      <c r="GH95" s="309"/>
      <c r="GI95" s="309"/>
      <c r="GJ95" s="309"/>
      <c r="GK95" s="309"/>
      <c r="GL95" s="309"/>
      <c r="GM95" s="309"/>
      <c r="GN95" s="309"/>
      <c r="GO95" s="309"/>
      <c r="GP95" s="309"/>
      <c r="GQ95" s="309"/>
      <c r="GR95" s="309"/>
      <c r="GS95" s="309"/>
      <c r="GT95" s="309"/>
      <c r="GU95" s="309"/>
      <c r="GV95" s="309"/>
      <c r="GW95" s="309"/>
      <c r="GX95" s="309"/>
      <c r="GY95" s="309"/>
      <c r="GZ95" s="309"/>
      <c r="HA95" s="309"/>
      <c r="HB95" s="309"/>
      <c r="HC95" s="309"/>
      <c r="HD95" s="309"/>
      <c r="HE95" s="309"/>
      <c r="HF95" s="309"/>
      <c r="HG95" s="309"/>
      <c r="HH95" s="309"/>
      <c r="HI95" s="309"/>
      <c r="HJ95" s="309"/>
      <c r="HK95" s="309"/>
      <c r="HL95" s="309"/>
      <c r="HM95" s="309"/>
      <c r="HN95" s="309"/>
      <c r="HO95" s="309"/>
      <c r="HP95" s="309"/>
      <c r="HQ95" s="309"/>
      <c r="HR95" s="309"/>
      <c r="HS95" s="309"/>
      <c r="HT95" s="309"/>
      <c r="HU95" s="309"/>
      <c r="HV95" s="309"/>
      <c r="HW95" s="309"/>
      <c r="HX95" s="309"/>
      <c r="HY95" s="309"/>
      <c r="HZ95" s="309"/>
      <c r="IA95" s="309"/>
      <c r="IB95" s="309"/>
      <c r="IC95" s="309"/>
      <c r="ID95" s="309"/>
      <c r="IE95" s="309"/>
      <c r="IF95" s="309"/>
      <c r="IG95" s="309"/>
      <c r="IH95" s="309"/>
      <c r="II95" s="309"/>
      <c r="IJ95" s="309"/>
      <c r="IK95" s="309"/>
      <c r="IL95" s="309"/>
      <c r="IM95" s="309"/>
      <c r="IN95" s="309"/>
      <c r="IO95" s="309"/>
      <c r="IP95" s="309"/>
      <c r="IQ95" s="309"/>
      <c r="IR95" s="309"/>
      <c r="IS95" s="309"/>
      <c r="IT95" s="309"/>
      <c r="IU95" s="309"/>
    </row>
    <row r="96" spans="1:255" s="1" customFormat="1" ht="38.25" x14ac:dyDescent="0.2">
      <c r="A96" s="300"/>
      <c r="B96" s="301" t="s">
        <v>32</v>
      </c>
      <c r="C96" s="302">
        <v>12</v>
      </c>
      <c r="D96" s="303" t="s">
        <v>463</v>
      </c>
      <c r="E96" s="315" t="s">
        <v>27</v>
      </c>
      <c r="F96" s="321">
        <v>1</v>
      </c>
      <c r="G96" s="316">
        <v>1</v>
      </c>
      <c r="H96" s="317">
        <v>0</v>
      </c>
      <c r="I96" s="308">
        <f t="shared" si="9"/>
        <v>0</v>
      </c>
      <c r="J96" s="309"/>
      <c r="K96" s="309"/>
      <c r="L96" s="309"/>
      <c r="M96" s="309"/>
      <c r="N96" s="309"/>
      <c r="O96" s="309"/>
      <c r="P96" s="309"/>
      <c r="Q96" s="309"/>
      <c r="R96" s="309"/>
      <c r="S96" s="309"/>
      <c r="T96" s="309"/>
      <c r="U96" s="309"/>
      <c r="V96" s="309"/>
      <c r="W96" s="309"/>
      <c r="X96" s="309"/>
      <c r="Y96" s="309"/>
      <c r="Z96" s="309"/>
      <c r="AA96" s="309"/>
      <c r="AB96" s="309"/>
      <c r="AC96" s="309"/>
      <c r="AD96" s="309"/>
      <c r="AE96" s="309"/>
      <c r="AF96" s="309"/>
      <c r="AG96" s="309"/>
      <c r="AH96" s="309"/>
      <c r="AI96" s="309"/>
      <c r="AJ96" s="309"/>
      <c r="AK96" s="309"/>
      <c r="AL96" s="309"/>
      <c r="AM96" s="309"/>
      <c r="AN96" s="309"/>
      <c r="AO96" s="309"/>
      <c r="AP96" s="309"/>
      <c r="AQ96" s="309"/>
      <c r="AR96" s="309"/>
      <c r="AS96" s="309"/>
      <c r="AT96" s="309"/>
      <c r="AU96" s="309"/>
      <c r="AV96" s="309"/>
      <c r="AW96" s="309"/>
      <c r="AX96" s="309"/>
      <c r="AY96" s="309"/>
      <c r="AZ96" s="309"/>
      <c r="BA96" s="309"/>
      <c r="BB96" s="309"/>
      <c r="BC96" s="309"/>
      <c r="BD96" s="309"/>
      <c r="BE96" s="309"/>
      <c r="BF96" s="309"/>
      <c r="BG96" s="309"/>
      <c r="BH96" s="309"/>
      <c r="BI96" s="309"/>
      <c r="BJ96" s="309"/>
      <c r="BK96" s="309"/>
      <c r="BL96" s="309"/>
      <c r="BM96" s="309"/>
      <c r="BN96" s="309"/>
      <c r="BO96" s="309"/>
      <c r="BP96" s="309"/>
      <c r="BQ96" s="309"/>
      <c r="BR96" s="309"/>
      <c r="BS96" s="309"/>
      <c r="BT96" s="309"/>
      <c r="BU96" s="309"/>
      <c r="BV96" s="309"/>
      <c r="BW96" s="309"/>
      <c r="BX96" s="309"/>
      <c r="BY96" s="309"/>
      <c r="BZ96" s="309"/>
      <c r="CA96" s="309"/>
      <c r="CB96" s="309"/>
      <c r="CC96" s="309"/>
      <c r="CD96" s="309"/>
      <c r="CE96" s="309"/>
      <c r="CF96" s="309"/>
      <c r="CG96" s="309"/>
      <c r="CH96" s="309"/>
      <c r="CI96" s="309"/>
      <c r="CJ96" s="309"/>
      <c r="CK96" s="309"/>
      <c r="CL96" s="309"/>
      <c r="CM96" s="309"/>
      <c r="CN96" s="309"/>
      <c r="CO96" s="309"/>
      <c r="CP96" s="309"/>
      <c r="CQ96" s="309"/>
      <c r="CR96" s="309"/>
      <c r="CS96" s="309"/>
      <c r="CT96" s="309"/>
      <c r="CU96" s="309"/>
      <c r="CV96" s="309"/>
      <c r="CW96" s="309"/>
      <c r="CX96" s="309"/>
      <c r="CY96" s="309"/>
      <c r="CZ96" s="309"/>
      <c r="DA96" s="309"/>
      <c r="DB96" s="309"/>
      <c r="DC96" s="309"/>
      <c r="DD96" s="309"/>
      <c r="DE96" s="309"/>
      <c r="DF96" s="309"/>
      <c r="DG96" s="309"/>
      <c r="DH96" s="309"/>
      <c r="DI96" s="309"/>
      <c r="DJ96" s="309"/>
      <c r="DK96" s="309"/>
      <c r="DL96" s="309"/>
      <c r="DM96" s="309"/>
      <c r="DN96" s="309"/>
      <c r="DO96" s="309"/>
      <c r="DP96" s="309"/>
      <c r="DQ96" s="309"/>
      <c r="DR96" s="309"/>
      <c r="DS96" s="309"/>
      <c r="DT96" s="309"/>
      <c r="DU96" s="309"/>
      <c r="DV96" s="309"/>
      <c r="DW96" s="309"/>
      <c r="DX96" s="309"/>
      <c r="DY96" s="309"/>
      <c r="DZ96" s="309"/>
      <c r="EA96" s="309"/>
      <c r="EB96" s="309"/>
      <c r="EC96" s="309"/>
      <c r="ED96" s="309"/>
      <c r="EE96" s="309"/>
      <c r="EF96" s="309"/>
      <c r="EG96" s="309"/>
      <c r="EH96" s="309"/>
      <c r="EI96" s="309"/>
      <c r="EJ96" s="309"/>
      <c r="EK96" s="309"/>
      <c r="EL96" s="309"/>
      <c r="EM96" s="309"/>
      <c r="EN96" s="309"/>
      <c r="EO96" s="309"/>
      <c r="EP96" s="309"/>
      <c r="EQ96" s="309"/>
      <c r="ER96" s="309"/>
      <c r="ES96" s="309"/>
      <c r="ET96" s="309"/>
      <c r="EU96" s="309"/>
      <c r="EV96" s="309"/>
      <c r="EW96" s="309"/>
      <c r="EX96" s="309"/>
      <c r="EY96" s="309"/>
      <c r="EZ96" s="309"/>
      <c r="FA96" s="309"/>
      <c r="FB96" s="309"/>
      <c r="FC96" s="309"/>
      <c r="FD96" s="309"/>
      <c r="FE96" s="309"/>
      <c r="FF96" s="309"/>
      <c r="FG96" s="309"/>
      <c r="FH96" s="309"/>
      <c r="FI96" s="309"/>
      <c r="FJ96" s="309"/>
      <c r="FK96" s="309"/>
      <c r="FL96" s="309"/>
      <c r="FM96" s="309"/>
      <c r="FN96" s="309"/>
      <c r="FO96" s="309"/>
      <c r="FP96" s="309"/>
      <c r="FQ96" s="309"/>
      <c r="FR96" s="309"/>
      <c r="FS96" s="309"/>
      <c r="FT96" s="309"/>
      <c r="FU96" s="309"/>
      <c r="FV96" s="309"/>
      <c r="FW96" s="309"/>
      <c r="FX96" s="309"/>
      <c r="FY96" s="309"/>
      <c r="FZ96" s="309"/>
      <c r="GA96" s="309"/>
      <c r="GB96" s="309"/>
      <c r="GC96" s="309"/>
      <c r="GD96" s="309"/>
      <c r="GE96" s="309"/>
      <c r="GF96" s="309"/>
      <c r="GG96" s="309"/>
      <c r="GH96" s="309"/>
      <c r="GI96" s="309"/>
      <c r="GJ96" s="309"/>
      <c r="GK96" s="309"/>
      <c r="GL96" s="309"/>
      <c r="GM96" s="309"/>
      <c r="GN96" s="309"/>
      <c r="GO96" s="309"/>
      <c r="GP96" s="309"/>
      <c r="GQ96" s="309"/>
      <c r="GR96" s="309"/>
      <c r="GS96" s="309"/>
      <c r="GT96" s="309"/>
      <c r="GU96" s="309"/>
      <c r="GV96" s="309"/>
      <c r="GW96" s="309"/>
      <c r="GX96" s="309"/>
      <c r="GY96" s="309"/>
      <c r="GZ96" s="309"/>
      <c r="HA96" s="309"/>
      <c r="HB96" s="309"/>
      <c r="HC96" s="309"/>
      <c r="HD96" s="309"/>
      <c r="HE96" s="309"/>
      <c r="HF96" s="309"/>
      <c r="HG96" s="309"/>
      <c r="HH96" s="309"/>
      <c r="HI96" s="309"/>
      <c r="HJ96" s="309"/>
      <c r="HK96" s="309"/>
      <c r="HL96" s="309"/>
      <c r="HM96" s="309"/>
      <c r="HN96" s="309"/>
      <c r="HO96" s="309"/>
      <c r="HP96" s="309"/>
      <c r="HQ96" s="309"/>
      <c r="HR96" s="309"/>
      <c r="HS96" s="309"/>
      <c r="HT96" s="309"/>
      <c r="HU96" s="309"/>
      <c r="HV96" s="309"/>
      <c r="HW96" s="309"/>
      <c r="HX96" s="309"/>
      <c r="HY96" s="309"/>
      <c r="HZ96" s="309"/>
      <c r="IA96" s="309"/>
      <c r="IB96" s="309"/>
      <c r="IC96" s="309"/>
      <c r="ID96" s="309"/>
      <c r="IE96" s="309"/>
      <c r="IF96" s="309"/>
      <c r="IG96" s="309"/>
      <c r="IH96" s="309"/>
      <c r="II96" s="309"/>
      <c r="IJ96" s="309"/>
      <c r="IK96" s="309"/>
      <c r="IL96" s="309"/>
      <c r="IM96" s="309"/>
      <c r="IN96" s="309"/>
      <c r="IO96" s="309"/>
      <c r="IP96" s="309"/>
      <c r="IQ96" s="309"/>
      <c r="IR96" s="309"/>
      <c r="IS96" s="309"/>
      <c r="IT96" s="309"/>
      <c r="IU96" s="309"/>
    </row>
    <row r="97" spans="1:255" s="1" customFormat="1" ht="38.25" x14ac:dyDescent="0.2">
      <c r="A97" s="300"/>
      <c r="B97" s="301" t="s">
        <v>32</v>
      </c>
      <c r="C97" s="302">
        <v>13</v>
      </c>
      <c r="D97" s="303" t="s">
        <v>464</v>
      </c>
      <c r="E97" s="315" t="s">
        <v>27</v>
      </c>
      <c r="F97" s="321">
        <v>1</v>
      </c>
      <c r="G97" s="316">
        <v>1</v>
      </c>
      <c r="H97" s="317">
        <v>0</v>
      </c>
      <c r="I97" s="308">
        <f t="shared" si="9"/>
        <v>0</v>
      </c>
      <c r="J97" s="309"/>
      <c r="K97" s="309"/>
      <c r="L97" s="309"/>
      <c r="M97" s="309"/>
      <c r="N97" s="309"/>
      <c r="O97" s="309"/>
      <c r="P97" s="309"/>
      <c r="Q97" s="309"/>
      <c r="R97" s="309"/>
      <c r="S97" s="309"/>
      <c r="T97" s="309"/>
      <c r="U97" s="309"/>
      <c r="V97" s="309"/>
      <c r="W97" s="309"/>
      <c r="X97" s="309"/>
      <c r="Y97" s="309"/>
      <c r="Z97" s="309"/>
      <c r="AA97" s="309"/>
      <c r="AB97" s="309"/>
      <c r="AC97" s="309"/>
      <c r="AD97" s="309"/>
      <c r="AE97" s="309"/>
      <c r="AF97" s="309"/>
      <c r="AG97" s="309"/>
      <c r="AH97" s="309"/>
      <c r="AI97" s="309"/>
      <c r="AJ97" s="309"/>
      <c r="AK97" s="309"/>
      <c r="AL97" s="309"/>
      <c r="AM97" s="309"/>
      <c r="AN97" s="309"/>
      <c r="AO97" s="309"/>
      <c r="AP97" s="309"/>
      <c r="AQ97" s="309"/>
      <c r="AR97" s="309"/>
      <c r="AS97" s="309"/>
      <c r="AT97" s="309"/>
      <c r="AU97" s="309"/>
      <c r="AV97" s="309"/>
      <c r="AW97" s="309"/>
      <c r="AX97" s="309"/>
      <c r="AY97" s="309"/>
      <c r="AZ97" s="309"/>
      <c r="BA97" s="309"/>
      <c r="BB97" s="309"/>
      <c r="BC97" s="309"/>
      <c r="BD97" s="309"/>
      <c r="BE97" s="309"/>
      <c r="BF97" s="309"/>
      <c r="BG97" s="309"/>
      <c r="BH97" s="309"/>
      <c r="BI97" s="309"/>
      <c r="BJ97" s="309"/>
      <c r="BK97" s="309"/>
      <c r="BL97" s="309"/>
      <c r="BM97" s="309"/>
      <c r="BN97" s="309"/>
      <c r="BO97" s="309"/>
      <c r="BP97" s="309"/>
      <c r="BQ97" s="309"/>
      <c r="BR97" s="309"/>
      <c r="BS97" s="309"/>
      <c r="BT97" s="309"/>
      <c r="BU97" s="309"/>
      <c r="BV97" s="309"/>
      <c r="BW97" s="309"/>
      <c r="BX97" s="309"/>
      <c r="BY97" s="309"/>
      <c r="BZ97" s="309"/>
      <c r="CA97" s="309"/>
      <c r="CB97" s="309"/>
      <c r="CC97" s="309"/>
      <c r="CD97" s="309"/>
      <c r="CE97" s="309"/>
      <c r="CF97" s="309"/>
      <c r="CG97" s="309"/>
      <c r="CH97" s="309"/>
      <c r="CI97" s="309"/>
      <c r="CJ97" s="309"/>
      <c r="CK97" s="309"/>
      <c r="CL97" s="309"/>
      <c r="CM97" s="309"/>
      <c r="CN97" s="309"/>
      <c r="CO97" s="309"/>
      <c r="CP97" s="309"/>
      <c r="CQ97" s="309"/>
      <c r="CR97" s="309"/>
      <c r="CS97" s="309"/>
      <c r="CT97" s="309"/>
      <c r="CU97" s="309"/>
      <c r="CV97" s="309"/>
      <c r="CW97" s="309"/>
      <c r="CX97" s="309"/>
      <c r="CY97" s="309"/>
      <c r="CZ97" s="309"/>
      <c r="DA97" s="309"/>
      <c r="DB97" s="309"/>
      <c r="DC97" s="309"/>
      <c r="DD97" s="309"/>
      <c r="DE97" s="309"/>
      <c r="DF97" s="309"/>
      <c r="DG97" s="309"/>
      <c r="DH97" s="309"/>
      <c r="DI97" s="309"/>
      <c r="DJ97" s="309"/>
      <c r="DK97" s="309"/>
      <c r="DL97" s="309"/>
      <c r="DM97" s="309"/>
      <c r="DN97" s="309"/>
      <c r="DO97" s="309"/>
      <c r="DP97" s="309"/>
      <c r="DQ97" s="309"/>
      <c r="DR97" s="309"/>
      <c r="DS97" s="309"/>
      <c r="DT97" s="309"/>
      <c r="DU97" s="309"/>
      <c r="DV97" s="309"/>
      <c r="DW97" s="309"/>
      <c r="DX97" s="309"/>
      <c r="DY97" s="309"/>
      <c r="DZ97" s="309"/>
      <c r="EA97" s="309"/>
      <c r="EB97" s="309"/>
      <c r="EC97" s="309"/>
      <c r="ED97" s="309"/>
      <c r="EE97" s="309"/>
      <c r="EF97" s="309"/>
      <c r="EG97" s="309"/>
      <c r="EH97" s="309"/>
      <c r="EI97" s="309"/>
      <c r="EJ97" s="309"/>
      <c r="EK97" s="309"/>
      <c r="EL97" s="309"/>
      <c r="EM97" s="309"/>
      <c r="EN97" s="309"/>
      <c r="EO97" s="309"/>
      <c r="EP97" s="309"/>
      <c r="EQ97" s="309"/>
      <c r="ER97" s="309"/>
      <c r="ES97" s="309"/>
      <c r="ET97" s="309"/>
      <c r="EU97" s="309"/>
      <c r="EV97" s="309"/>
      <c r="EW97" s="309"/>
      <c r="EX97" s="309"/>
      <c r="EY97" s="309"/>
      <c r="EZ97" s="309"/>
      <c r="FA97" s="309"/>
      <c r="FB97" s="309"/>
      <c r="FC97" s="309"/>
      <c r="FD97" s="309"/>
      <c r="FE97" s="309"/>
      <c r="FF97" s="309"/>
      <c r="FG97" s="309"/>
      <c r="FH97" s="309"/>
      <c r="FI97" s="309"/>
      <c r="FJ97" s="309"/>
      <c r="FK97" s="309"/>
      <c r="FL97" s="309"/>
      <c r="FM97" s="309"/>
      <c r="FN97" s="309"/>
      <c r="FO97" s="309"/>
      <c r="FP97" s="309"/>
      <c r="FQ97" s="309"/>
      <c r="FR97" s="309"/>
      <c r="FS97" s="309"/>
      <c r="FT97" s="309"/>
      <c r="FU97" s="309"/>
      <c r="FV97" s="309"/>
      <c r="FW97" s="309"/>
      <c r="FX97" s="309"/>
      <c r="FY97" s="309"/>
      <c r="FZ97" s="309"/>
      <c r="GA97" s="309"/>
      <c r="GB97" s="309"/>
      <c r="GC97" s="309"/>
      <c r="GD97" s="309"/>
      <c r="GE97" s="309"/>
      <c r="GF97" s="309"/>
      <c r="GG97" s="309"/>
      <c r="GH97" s="309"/>
      <c r="GI97" s="309"/>
      <c r="GJ97" s="309"/>
      <c r="GK97" s="309"/>
      <c r="GL97" s="309"/>
      <c r="GM97" s="309"/>
      <c r="GN97" s="309"/>
      <c r="GO97" s="309"/>
      <c r="GP97" s="309"/>
      <c r="GQ97" s="309"/>
      <c r="GR97" s="309"/>
      <c r="GS97" s="309"/>
      <c r="GT97" s="309"/>
      <c r="GU97" s="309"/>
      <c r="GV97" s="309"/>
      <c r="GW97" s="309"/>
      <c r="GX97" s="309"/>
      <c r="GY97" s="309"/>
      <c r="GZ97" s="309"/>
      <c r="HA97" s="309"/>
      <c r="HB97" s="309"/>
      <c r="HC97" s="309"/>
      <c r="HD97" s="309"/>
      <c r="HE97" s="309"/>
      <c r="HF97" s="309"/>
      <c r="HG97" s="309"/>
      <c r="HH97" s="309"/>
      <c r="HI97" s="309"/>
      <c r="HJ97" s="309"/>
      <c r="HK97" s="309"/>
      <c r="HL97" s="309"/>
      <c r="HM97" s="309"/>
      <c r="HN97" s="309"/>
      <c r="HO97" s="309"/>
      <c r="HP97" s="309"/>
      <c r="HQ97" s="309"/>
      <c r="HR97" s="309"/>
      <c r="HS97" s="309"/>
      <c r="HT97" s="309"/>
      <c r="HU97" s="309"/>
      <c r="HV97" s="309"/>
      <c r="HW97" s="309"/>
      <c r="HX97" s="309"/>
      <c r="HY97" s="309"/>
      <c r="HZ97" s="309"/>
      <c r="IA97" s="309"/>
      <c r="IB97" s="309"/>
      <c r="IC97" s="309"/>
      <c r="ID97" s="309"/>
      <c r="IE97" s="309"/>
      <c r="IF97" s="309"/>
      <c r="IG97" s="309"/>
      <c r="IH97" s="309"/>
      <c r="II97" s="309"/>
      <c r="IJ97" s="309"/>
      <c r="IK97" s="309"/>
      <c r="IL97" s="309"/>
      <c r="IM97" s="309"/>
      <c r="IN97" s="309"/>
      <c r="IO97" s="309"/>
      <c r="IP97" s="309"/>
      <c r="IQ97" s="309"/>
      <c r="IR97" s="309"/>
      <c r="IS97" s="309"/>
      <c r="IT97" s="309"/>
      <c r="IU97" s="309"/>
    </row>
    <row r="98" spans="1:255" s="1" customFormat="1" x14ac:dyDescent="0.2">
      <c r="A98" s="300"/>
      <c r="B98" s="301" t="s">
        <v>32</v>
      </c>
      <c r="C98" s="302">
        <v>14</v>
      </c>
      <c r="D98" s="303" t="s">
        <v>465</v>
      </c>
      <c r="E98" s="315" t="s">
        <v>27</v>
      </c>
      <c r="F98" s="321">
        <v>1</v>
      </c>
      <c r="G98" s="316">
        <v>1</v>
      </c>
      <c r="H98" s="317">
        <v>0</v>
      </c>
      <c r="I98" s="308">
        <f t="shared" si="9"/>
        <v>0</v>
      </c>
      <c r="J98" s="309"/>
      <c r="K98" s="309"/>
      <c r="L98" s="309"/>
      <c r="M98" s="309"/>
      <c r="N98" s="309"/>
      <c r="O98" s="309"/>
      <c r="P98" s="309"/>
      <c r="Q98" s="309"/>
      <c r="R98" s="309"/>
      <c r="S98" s="309"/>
      <c r="T98" s="309"/>
      <c r="U98" s="309"/>
      <c r="V98" s="309"/>
      <c r="W98" s="309"/>
      <c r="X98" s="309"/>
      <c r="Y98" s="309"/>
      <c r="Z98" s="309"/>
      <c r="AA98" s="309"/>
      <c r="AB98" s="309"/>
      <c r="AC98" s="309"/>
      <c r="AD98" s="309"/>
      <c r="AE98" s="309"/>
      <c r="AF98" s="309"/>
      <c r="AG98" s="309"/>
      <c r="AH98" s="309"/>
      <c r="AI98" s="309"/>
      <c r="AJ98" s="309"/>
      <c r="AK98" s="309"/>
      <c r="AL98" s="309"/>
      <c r="AM98" s="309"/>
      <c r="AN98" s="309"/>
      <c r="AO98" s="309"/>
      <c r="AP98" s="309"/>
      <c r="AQ98" s="309"/>
      <c r="AR98" s="309"/>
      <c r="AS98" s="309"/>
      <c r="AT98" s="309"/>
      <c r="AU98" s="309"/>
      <c r="AV98" s="309"/>
      <c r="AW98" s="309"/>
      <c r="AX98" s="309"/>
      <c r="AY98" s="309"/>
      <c r="AZ98" s="309"/>
      <c r="BA98" s="309"/>
      <c r="BB98" s="309"/>
      <c r="BC98" s="309"/>
      <c r="BD98" s="309"/>
      <c r="BE98" s="309"/>
      <c r="BF98" s="309"/>
      <c r="BG98" s="309"/>
      <c r="BH98" s="309"/>
      <c r="BI98" s="309"/>
      <c r="BJ98" s="309"/>
      <c r="BK98" s="309"/>
      <c r="BL98" s="309"/>
      <c r="BM98" s="309"/>
      <c r="BN98" s="309"/>
      <c r="BO98" s="309"/>
      <c r="BP98" s="309"/>
      <c r="BQ98" s="309"/>
      <c r="BR98" s="309"/>
      <c r="BS98" s="309"/>
      <c r="BT98" s="309"/>
      <c r="BU98" s="309"/>
      <c r="BV98" s="309"/>
      <c r="BW98" s="309"/>
      <c r="BX98" s="309"/>
      <c r="BY98" s="309"/>
      <c r="BZ98" s="309"/>
      <c r="CA98" s="309"/>
      <c r="CB98" s="309"/>
      <c r="CC98" s="309"/>
      <c r="CD98" s="309"/>
      <c r="CE98" s="309"/>
      <c r="CF98" s="309"/>
      <c r="CG98" s="309"/>
      <c r="CH98" s="309"/>
      <c r="CI98" s="309"/>
      <c r="CJ98" s="309"/>
      <c r="CK98" s="309"/>
      <c r="CL98" s="309"/>
      <c r="CM98" s="309"/>
      <c r="CN98" s="309"/>
      <c r="CO98" s="309"/>
      <c r="CP98" s="309"/>
      <c r="CQ98" s="309"/>
      <c r="CR98" s="309"/>
      <c r="CS98" s="309"/>
      <c r="CT98" s="309"/>
      <c r="CU98" s="309"/>
      <c r="CV98" s="309"/>
      <c r="CW98" s="309"/>
      <c r="CX98" s="309"/>
      <c r="CY98" s="309"/>
      <c r="CZ98" s="309"/>
      <c r="DA98" s="309"/>
      <c r="DB98" s="309"/>
      <c r="DC98" s="309"/>
      <c r="DD98" s="309"/>
      <c r="DE98" s="309"/>
      <c r="DF98" s="309"/>
      <c r="DG98" s="309"/>
      <c r="DH98" s="309"/>
      <c r="DI98" s="309"/>
      <c r="DJ98" s="309"/>
      <c r="DK98" s="309"/>
      <c r="DL98" s="309"/>
      <c r="DM98" s="309"/>
      <c r="DN98" s="309"/>
      <c r="DO98" s="309"/>
      <c r="DP98" s="309"/>
      <c r="DQ98" s="309"/>
      <c r="DR98" s="309"/>
      <c r="DS98" s="309"/>
      <c r="DT98" s="309"/>
      <c r="DU98" s="309"/>
      <c r="DV98" s="309"/>
      <c r="DW98" s="309"/>
      <c r="DX98" s="309"/>
      <c r="DY98" s="309"/>
      <c r="DZ98" s="309"/>
      <c r="EA98" s="309"/>
      <c r="EB98" s="309"/>
      <c r="EC98" s="309"/>
      <c r="ED98" s="309"/>
      <c r="EE98" s="309"/>
      <c r="EF98" s="309"/>
      <c r="EG98" s="309"/>
      <c r="EH98" s="309"/>
      <c r="EI98" s="309"/>
      <c r="EJ98" s="309"/>
      <c r="EK98" s="309"/>
      <c r="EL98" s="309"/>
      <c r="EM98" s="309"/>
      <c r="EN98" s="309"/>
      <c r="EO98" s="309"/>
      <c r="EP98" s="309"/>
      <c r="EQ98" s="309"/>
      <c r="ER98" s="309"/>
      <c r="ES98" s="309"/>
      <c r="ET98" s="309"/>
      <c r="EU98" s="309"/>
      <c r="EV98" s="309"/>
      <c r="EW98" s="309"/>
      <c r="EX98" s="309"/>
      <c r="EY98" s="309"/>
      <c r="EZ98" s="309"/>
      <c r="FA98" s="309"/>
      <c r="FB98" s="309"/>
      <c r="FC98" s="309"/>
      <c r="FD98" s="309"/>
      <c r="FE98" s="309"/>
      <c r="FF98" s="309"/>
      <c r="FG98" s="309"/>
      <c r="FH98" s="309"/>
      <c r="FI98" s="309"/>
      <c r="FJ98" s="309"/>
      <c r="FK98" s="309"/>
      <c r="FL98" s="309"/>
      <c r="FM98" s="309"/>
      <c r="FN98" s="309"/>
      <c r="FO98" s="309"/>
      <c r="FP98" s="309"/>
      <c r="FQ98" s="309"/>
      <c r="FR98" s="309"/>
      <c r="FS98" s="309"/>
      <c r="FT98" s="309"/>
      <c r="FU98" s="309"/>
      <c r="FV98" s="309"/>
      <c r="FW98" s="309"/>
      <c r="FX98" s="309"/>
      <c r="FY98" s="309"/>
      <c r="FZ98" s="309"/>
      <c r="GA98" s="309"/>
      <c r="GB98" s="309"/>
      <c r="GC98" s="309"/>
      <c r="GD98" s="309"/>
      <c r="GE98" s="309"/>
      <c r="GF98" s="309"/>
      <c r="GG98" s="309"/>
      <c r="GH98" s="309"/>
      <c r="GI98" s="309"/>
      <c r="GJ98" s="309"/>
      <c r="GK98" s="309"/>
      <c r="GL98" s="309"/>
      <c r="GM98" s="309"/>
      <c r="GN98" s="309"/>
      <c r="GO98" s="309"/>
      <c r="GP98" s="309"/>
      <c r="GQ98" s="309"/>
      <c r="GR98" s="309"/>
      <c r="GS98" s="309"/>
      <c r="GT98" s="309"/>
      <c r="GU98" s="309"/>
      <c r="GV98" s="309"/>
      <c r="GW98" s="309"/>
      <c r="GX98" s="309"/>
      <c r="GY98" s="309"/>
      <c r="GZ98" s="309"/>
      <c r="HA98" s="309"/>
      <c r="HB98" s="309"/>
      <c r="HC98" s="309"/>
      <c r="HD98" s="309"/>
      <c r="HE98" s="309"/>
      <c r="HF98" s="309"/>
      <c r="HG98" s="309"/>
      <c r="HH98" s="309"/>
      <c r="HI98" s="309"/>
      <c r="HJ98" s="309"/>
      <c r="HK98" s="309"/>
      <c r="HL98" s="309"/>
      <c r="HM98" s="309"/>
      <c r="HN98" s="309"/>
      <c r="HO98" s="309"/>
      <c r="HP98" s="309"/>
      <c r="HQ98" s="309"/>
      <c r="HR98" s="309"/>
      <c r="HS98" s="309"/>
      <c r="HT98" s="309"/>
      <c r="HU98" s="309"/>
      <c r="HV98" s="309"/>
      <c r="HW98" s="309"/>
      <c r="HX98" s="309"/>
      <c r="HY98" s="309"/>
      <c r="HZ98" s="309"/>
      <c r="IA98" s="309"/>
      <c r="IB98" s="309"/>
      <c r="IC98" s="309"/>
      <c r="ID98" s="309"/>
      <c r="IE98" s="309"/>
      <c r="IF98" s="309"/>
      <c r="IG98" s="309"/>
      <c r="IH98" s="309"/>
      <c r="II98" s="309"/>
      <c r="IJ98" s="309"/>
      <c r="IK98" s="309"/>
      <c r="IL98" s="309"/>
      <c r="IM98" s="309"/>
      <c r="IN98" s="309"/>
      <c r="IO98" s="309"/>
      <c r="IP98" s="309"/>
      <c r="IQ98" s="309"/>
      <c r="IR98" s="309"/>
      <c r="IS98" s="309"/>
      <c r="IT98" s="309"/>
      <c r="IU98" s="309"/>
    </row>
    <row r="99" spans="1:255" s="1" customFormat="1" x14ac:dyDescent="0.2">
      <c r="A99" s="300"/>
      <c r="B99" s="301" t="s">
        <v>32</v>
      </c>
      <c r="C99" s="302">
        <v>15</v>
      </c>
      <c r="D99" s="303" t="s">
        <v>432</v>
      </c>
      <c r="E99" s="315" t="s">
        <v>48</v>
      </c>
      <c r="F99" s="321">
        <v>4</v>
      </c>
      <c r="G99" s="316">
        <v>4</v>
      </c>
      <c r="H99" s="317">
        <v>0</v>
      </c>
      <c r="I99" s="308">
        <f>H99*G99/100</f>
        <v>0</v>
      </c>
      <c r="J99" s="309"/>
      <c r="K99" s="309"/>
      <c r="L99" s="309"/>
      <c r="M99" s="309"/>
      <c r="N99" s="309"/>
      <c r="O99" s="309"/>
      <c r="P99" s="309"/>
      <c r="Q99" s="309"/>
      <c r="R99" s="309"/>
      <c r="S99" s="309"/>
      <c r="T99" s="309"/>
      <c r="U99" s="309"/>
      <c r="V99" s="309"/>
      <c r="W99" s="309"/>
      <c r="X99" s="309"/>
      <c r="Y99" s="309"/>
      <c r="Z99" s="309"/>
      <c r="AA99" s="309"/>
      <c r="AB99" s="309"/>
      <c r="AC99" s="309"/>
      <c r="AD99" s="309"/>
      <c r="AE99" s="309"/>
      <c r="AF99" s="309"/>
      <c r="AG99" s="309"/>
      <c r="AH99" s="309"/>
      <c r="AI99" s="309"/>
      <c r="AJ99" s="309"/>
      <c r="AK99" s="309"/>
      <c r="AL99" s="309"/>
      <c r="AM99" s="309"/>
      <c r="AN99" s="309"/>
      <c r="AO99" s="309"/>
      <c r="AP99" s="309"/>
      <c r="AQ99" s="309"/>
      <c r="AR99" s="309"/>
      <c r="AS99" s="309"/>
      <c r="AT99" s="309"/>
      <c r="AU99" s="309"/>
      <c r="AV99" s="309"/>
      <c r="AW99" s="309"/>
      <c r="AX99" s="309"/>
      <c r="AY99" s="309"/>
      <c r="AZ99" s="309"/>
      <c r="BA99" s="309"/>
      <c r="BB99" s="309"/>
      <c r="BC99" s="309"/>
      <c r="BD99" s="309"/>
      <c r="BE99" s="309"/>
      <c r="BF99" s="309"/>
      <c r="BG99" s="309"/>
      <c r="BH99" s="309"/>
      <c r="BI99" s="309"/>
      <c r="BJ99" s="309"/>
      <c r="BK99" s="309"/>
      <c r="BL99" s="309"/>
      <c r="BM99" s="309"/>
      <c r="BN99" s="309"/>
      <c r="BO99" s="309"/>
      <c r="BP99" s="309"/>
      <c r="BQ99" s="309"/>
      <c r="BR99" s="309"/>
      <c r="BS99" s="309"/>
      <c r="BT99" s="309"/>
      <c r="BU99" s="309"/>
      <c r="BV99" s="309"/>
      <c r="BW99" s="309"/>
      <c r="BX99" s="309"/>
      <c r="BY99" s="309"/>
      <c r="BZ99" s="309"/>
      <c r="CA99" s="309"/>
      <c r="CB99" s="309"/>
      <c r="CC99" s="309"/>
      <c r="CD99" s="309"/>
      <c r="CE99" s="309"/>
      <c r="CF99" s="309"/>
      <c r="CG99" s="309"/>
      <c r="CH99" s="309"/>
      <c r="CI99" s="309"/>
      <c r="CJ99" s="309"/>
      <c r="CK99" s="309"/>
      <c r="CL99" s="309"/>
      <c r="CM99" s="309"/>
      <c r="CN99" s="309"/>
      <c r="CO99" s="309"/>
      <c r="CP99" s="309"/>
      <c r="CQ99" s="309"/>
      <c r="CR99" s="309"/>
      <c r="CS99" s="309"/>
      <c r="CT99" s="309"/>
      <c r="CU99" s="309"/>
      <c r="CV99" s="309"/>
      <c r="CW99" s="309"/>
      <c r="CX99" s="309"/>
      <c r="CY99" s="309"/>
      <c r="CZ99" s="309"/>
      <c r="DA99" s="309"/>
      <c r="DB99" s="309"/>
      <c r="DC99" s="309"/>
      <c r="DD99" s="309"/>
      <c r="DE99" s="309"/>
      <c r="DF99" s="309"/>
      <c r="DG99" s="309"/>
      <c r="DH99" s="309"/>
      <c r="DI99" s="309"/>
      <c r="DJ99" s="309"/>
      <c r="DK99" s="309"/>
      <c r="DL99" s="309"/>
      <c r="DM99" s="309"/>
      <c r="DN99" s="309"/>
      <c r="DO99" s="309"/>
      <c r="DP99" s="309"/>
      <c r="DQ99" s="309"/>
      <c r="DR99" s="309"/>
      <c r="DS99" s="309"/>
      <c r="DT99" s="309"/>
      <c r="DU99" s="309"/>
      <c r="DV99" s="309"/>
      <c r="DW99" s="309"/>
      <c r="DX99" s="309"/>
      <c r="DY99" s="309"/>
      <c r="DZ99" s="309"/>
      <c r="EA99" s="309"/>
      <c r="EB99" s="309"/>
      <c r="EC99" s="309"/>
      <c r="ED99" s="309"/>
      <c r="EE99" s="309"/>
      <c r="EF99" s="309"/>
      <c r="EG99" s="309"/>
      <c r="EH99" s="309"/>
      <c r="EI99" s="309"/>
      <c r="EJ99" s="309"/>
      <c r="EK99" s="309"/>
      <c r="EL99" s="309"/>
      <c r="EM99" s="309"/>
      <c r="EN99" s="309"/>
      <c r="EO99" s="309"/>
      <c r="EP99" s="309"/>
      <c r="EQ99" s="309"/>
      <c r="ER99" s="309"/>
      <c r="ES99" s="309"/>
      <c r="ET99" s="309"/>
      <c r="EU99" s="309"/>
      <c r="EV99" s="309"/>
      <c r="EW99" s="309"/>
      <c r="EX99" s="309"/>
      <c r="EY99" s="309"/>
      <c r="EZ99" s="309"/>
      <c r="FA99" s="309"/>
      <c r="FB99" s="309"/>
      <c r="FC99" s="309"/>
      <c r="FD99" s="309"/>
      <c r="FE99" s="309"/>
      <c r="FF99" s="309"/>
      <c r="FG99" s="309"/>
      <c r="FH99" s="309"/>
      <c r="FI99" s="309"/>
      <c r="FJ99" s="309"/>
      <c r="FK99" s="309"/>
      <c r="FL99" s="309"/>
      <c r="FM99" s="309"/>
      <c r="FN99" s="309"/>
      <c r="FO99" s="309"/>
      <c r="FP99" s="309"/>
      <c r="FQ99" s="309"/>
      <c r="FR99" s="309"/>
      <c r="FS99" s="309"/>
      <c r="FT99" s="309"/>
      <c r="FU99" s="309"/>
      <c r="FV99" s="309"/>
      <c r="FW99" s="309"/>
      <c r="FX99" s="309"/>
      <c r="FY99" s="309"/>
      <c r="FZ99" s="309"/>
      <c r="GA99" s="309"/>
      <c r="GB99" s="309"/>
      <c r="GC99" s="309"/>
      <c r="GD99" s="309"/>
      <c r="GE99" s="309"/>
      <c r="GF99" s="309"/>
      <c r="GG99" s="309"/>
      <c r="GH99" s="309"/>
      <c r="GI99" s="309"/>
      <c r="GJ99" s="309"/>
      <c r="GK99" s="309"/>
      <c r="GL99" s="309"/>
      <c r="GM99" s="309"/>
      <c r="GN99" s="309"/>
      <c r="GO99" s="309"/>
      <c r="GP99" s="309"/>
      <c r="GQ99" s="309"/>
      <c r="GR99" s="309"/>
      <c r="GS99" s="309"/>
      <c r="GT99" s="309"/>
      <c r="GU99" s="309"/>
      <c r="GV99" s="309"/>
      <c r="GW99" s="309"/>
      <c r="GX99" s="309"/>
      <c r="GY99" s="309"/>
      <c r="GZ99" s="309"/>
      <c r="HA99" s="309"/>
      <c r="HB99" s="309"/>
      <c r="HC99" s="309"/>
      <c r="HD99" s="309"/>
      <c r="HE99" s="309"/>
      <c r="HF99" s="309"/>
      <c r="HG99" s="309"/>
      <c r="HH99" s="309"/>
      <c r="HI99" s="309"/>
      <c r="HJ99" s="309"/>
      <c r="HK99" s="309"/>
      <c r="HL99" s="309"/>
      <c r="HM99" s="309"/>
      <c r="HN99" s="309"/>
      <c r="HO99" s="309"/>
      <c r="HP99" s="309"/>
      <c r="HQ99" s="309"/>
      <c r="HR99" s="309"/>
      <c r="HS99" s="309"/>
      <c r="HT99" s="309"/>
      <c r="HU99" s="309"/>
      <c r="HV99" s="309"/>
      <c r="HW99" s="309"/>
      <c r="HX99" s="309"/>
      <c r="HY99" s="309"/>
      <c r="HZ99" s="309"/>
      <c r="IA99" s="309"/>
      <c r="IB99" s="309"/>
      <c r="IC99" s="309"/>
      <c r="ID99" s="309"/>
      <c r="IE99" s="309"/>
      <c r="IF99" s="309"/>
      <c r="IG99" s="309"/>
      <c r="IH99" s="309"/>
      <c r="II99" s="309"/>
      <c r="IJ99" s="309"/>
      <c r="IK99" s="309"/>
      <c r="IL99" s="309"/>
      <c r="IM99" s="309"/>
      <c r="IN99" s="309"/>
      <c r="IO99" s="309"/>
      <c r="IP99" s="309"/>
      <c r="IQ99" s="309"/>
      <c r="IR99" s="309"/>
      <c r="IS99" s="309"/>
      <c r="IT99" s="309"/>
      <c r="IU99" s="309"/>
    </row>
    <row r="100" spans="1:255" s="1" customFormat="1" ht="25.5" x14ac:dyDescent="0.2">
      <c r="A100" s="300"/>
      <c r="B100" s="301" t="s">
        <v>32</v>
      </c>
      <c r="C100" s="302">
        <v>16</v>
      </c>
      <c r="D100" s="303" t="s">
        <v>466</v>
      </c>
      <c r="E100" s="315" t="s">
        <v>48</v>
      </c>
      <c r="F100" s="321">
        <v>4</v>
      </c>
      <c r="G100" s="316">
        <v>4</v>
      </c>
      <c r="H100" s="317">
        <v>0</v>
      </c>
      <c r="I100" s="308">
        <f>H100*G100/100</f>
        <v>0</v>
      </c>
      <c r="J100" s="309"/>
      <c r="K100" s="309"/>
      <c r="L100" s="309"/>
      <c r="M100" s="309"/>
      <c r="N100" s="309"/>
      <c r="O100" s="309"/>
      <c r="P100" s="309"/>
      <c r="Q100" s="309"/>
      <c r="R100" s="309"/>
      <c r="S100" s="309"/>
      <c r="T100" s="309"/>
      <c r="U100" s="309"/>
      <c r="V100" s="309"/>
      <c r="W100" s="309"/>
      <c r="X100" s="309"/>
      <c r="Y100" s="309"/>
      <c r="Z100" s="309"/>
      <c r="AA100" s="309"/>
      <c r="AB100" s="309"/>
      <c r="AC100" s="309"/>
      <c r="AD100" s="309"/>
      <c r="AE100" s="309"/>
      <c r="AF100" s="309"/>
      <c r="AG100" s="309"/>
      <c r="AH100" s="309"/>
      <c r="AI100" s="309"/>
      <c r="AJ100" s="309"/>
      <c r="AK100" s="309"/>
      <c r="AL100" s="309"/>
      <c r="AM100" s="309"/>
      <c r="AN100" s="309"/>
      <c r="AO100" s="309"/>
      <c r="AP100" s="309"/>
      <c r="AQ100" s="309"/>
      <c r="AR100" s="309"/>
      <c r="AS100" s="309"/>
      <c r="AT100" s="309"/>
      <c r="AU100" s="309"/>
      <c r="AV100" s="309"/>
      <c r="AW100" s="309"/>
      <c r="AX100" s="309"/>
      <c r="AY100" s="309"/>
      <c r="AZ100" s="309"/>
      <c r="BA100" s="309"/>
      <c r="BB100" s="309"/>
      <c r="BC100" s="309"/>
      <c r="BD100" s="309"/>
      <c r="BE100" s="309"/>
      <c r="BF100" s="309"/>
      <c r="BG100" s="309"/>
      <c r="BH100" s="309"/>
      <c r="BI100" s="309"/>
      <c r="BJ100" s="309"/>
      <c r="BK100" s="309"/>
      <c r="BL100" s="309"/>
      <c r="BM100" s="309"/>
      <c r="BN100" s="309"/>
      <c r="BO100" s="309"/>
      <c r="BP100" s="309"/>
      <c r="BQ100" s="309"/>
      <c r="BR100" s="309"/>
      <c r="BS100" s="309"/>
      <c r="BT100" s="309"/>
      <c r="BU100" s="309"/>
      <c r="BV100" s="309"/>
      <c r="BW100" s="309"/>
      <c r="BX100" s="309"/>
      <c r="BY100" s="309"/>
      <c r="BZ100" s="309"/>
      <c r="CA100" s="309"/>
      <c r="CB100" s="309"/>
      <c r="CC100" s="309"/>
      <c r="CD100" s="309"/>
      <c r="CE100" s="309"/>
      <c r="CF100" s="309"/>
      <c r="CG100" s="309"/>
      <c r="CH100" s="309"/>
      <c r="CI100" s="309"/>
      <c r="CJ100" s="309"/>
      <c r="CK100" s="309"/>
      <c r="CL100" s="309"/>
      <c r="CM100" s="309"/>
      <c r="CN100" s="309"/>
      <c r="CO100" s="309"/>
      <c r="CP100" s="309"/>
      <c r="CQ100" s="309"/>
      <c r="CR100" s="309"/>
      <c r="CS100" s="309"/>
      <c r="CT100" s="309"/>
      <c r="CU100" s="309"/>
      <c r="CV100" s="309"/>
      <c r="CW100" s="309"/>
      <c r="CX100" s="309"/>
      <c r="CY100" s="309"/>
      <c r="CZ100" s="309"/>
      <c r="DA100" s="309"/>
      <c r="DB100" s="309"/>
      <c r="DC100" s="309"/>
      <c r="DD100" s="309"/>
      <c r="DE100" s="309"/>
      <c r="DF100" s="309"/>
      <c r="DG100" s="309"/>
      <c r="DH100" s="309"/>
      <c r="DI100" s="309"/>
      <c r="DJ100" s="309"/>
      <c r="DK100" s="309"/>
      <c r="DL100" s="309"/>
      <c r="DM100" s="309"/>
      <c r="DN100" s="309"/>
      <c r="DO100" s="309"/>
      <c r="DP100" s="309"/>
      <c r="DQ100" s="309"/>
      <c r="DR100" s="309"/>
      <c r="DS100" s="309"/>
      <c r="DT100" s="309"/>
      <c r="DU100" s="309"/>
      <c r="DV100" s="309"/>
      <c r="DW100" s="309"/>
      <c r="DX100" s="309"/>
      <c r="DY100" s="309"/>
      <c r="DZ100" s="309"/>
      <c r="EA100" s="309"/>
      <c r="EB100" s="309"/>
      <c r="EC100" s="309"/>
      <c r="ED100" s="309"/>
      <c r="EE100" s="309"/>
      <c r="EF100" s="309"/>
      <c r="EG100" s="309"/>
      <c r="EH100" s="309"/>
      <c r="EI100" s="309"/>
      <c r="EJ100" s="309"/>
      <c r="EK100" s="309"/>
      <c r="EL100" s="309"/>
      <c r="EM100" s="309"/>
      <c r="EN100" s="309"/>
      <c r="EO100" s="309"/>
      <c r="EP100" s="309"/>
      <c r="EQ100" s="309"/>
      <c r="ER100" s="309"/>
      <c r="ES100" s="309"/>
      <c r="ET100" s="309"/>
      <c r="EU100" s="309"/>
      <c r="EV100" s="309"/>
      <c r="EW100" s="309"/>
      <c r="EX100" s="309"/>
      <c r="EY100" s="309"/>
      <c r="EZ100" s="309"/>
      <c r="FA100" s="309"/>
      <c r="FB100" s="309"/>
      <c r="FC100" s="309"/>
      <c r="FD100" s="309"/>
      <c r="FE100" s="309"/>
      <c r="FF100" s="309"/>
      <c r="FG100" s="309"/>
      <c r="FH100" s="309"/>
      <c r="FI100" s="309"/>
      <c r="FJ100" s="309"/>
      <c r="FK100" s="309"/>
      <c r="FL100" s="309"/>
      <c r="FM100" s="309"/>
      <c r="FN100" s="309"/>
      <c r="FO100" s="309"/>
      <c r="FP100" s="309"/>
      <c r="FQ100" s="309"/>
      <c r="FR100" s="309"/>
      <c r="FS100" s="309"/>
      <c r="FT100" s="309"/>
      <c r="FU100" s="309"/>
      <c r="FV100" s="309"/>
      <c r="FW100" s="309"/>
      <c r="FX100" s="309"/>
      <c r="FY100" s="309"/>
      <c r="FZ100" s="309"/>
      <c r="GA100" s="309"/>
      <c r="GB100" s="309"/>
      <c r="GC100" s="309"/>
      <c r="GD100" s="309"/>
      <c r="GE100" s="309"/>
      <c r="GF100" s="309"/>
      <c r="GG100" s="309"/>
      <c r="GH100" s="309"/>
      <c r="GI100" s="309"/>
      <c r="GJ100" s="309"/>
      <c r="GK100" s="309"/>
      <c r="GL100" s="309"/>
      <c r="GM100" s="309"/>
      <c r="GN100" s="309"/>
      <c r="GO100" s="309"/>
      <c r="GP100" s="309"/>
      <c r="GQ100" s="309"/>
      <c r="GR100" s="309"/>
      <c r="GS100" s="309"/>
      <c r="GT100" s="309"/>
      <c r="GU100" s="309"/>
      <c r="GV100" s="309"/>
      <c r="GW100" s="309"/>
      <c r="GX100" s="309"/>
      <c r="GY100" s="309"/>
      <c r="GZ100" s="309"/>
      <c r="HA100" s="309"/>
      <c r="HB100" s="309"/>
      <c r="HC100" s="309"/>
      <c r="HD100" s="309"/>
      <c r="HE100" s="309"/>
      <c r="HF100" s="309"/>
      <c r="HG100" s="309"/>
      <c r="HH100" s="309"/>
      <c r="HI100" s="309"/>
      <c r="HJ100" s="309"/>
      <c r="HK100" s="309"/>
      <c r="HL100" s="309"/>
      <c r="HM100" s="309"/>
      <c r="HN100" s="309"/>
      <c r="HO100" s="309"/>
      <c r="HP100" s="309"/>
      <c r="HQ100" s="309"/>
      <c r="HR100" s="309"/>
      <c r="HS100" s="309"/>
      <c r="HT100" s="309"/>
      <c r="HU100" s="309"/>
      <c r="HV100" s="309"/>
      <c r="HW100" s="309"/>
      <c r="HX100" s="309"/>
      <c r="HY100" s="309"/>
      <c r="HZ100" s="309"/>
      <c r="IA100" s="309"/>
      <c r="IB100" s="309"/>
      <c r="IC100" s="309"/>
      <c r="ID100" s="309"/>
      <c r="IE100" s="309"/>
      <c r="IF100" s="309"/>
      <c r="IG100" s="309"/>
      <c r="IH100" s="309"/>
      <c r="II100" s="309"/>
      <c r="IJ100" s="309"/>
      <c r="IK100" s="309"/>
      <c r="IL100" s="309"/>
      <c r="IM100" s="309"/>
      <c r="IN100" s="309"/>
      <c r="IO100" s="309"/>
      <c r="IP100" s="309"/>
      <c r="IQ100" s="309"/>
      <c r="IR100" s="309"/>
      <c r="IS100" s="309"/>
      <c r="IT100" s="309"/>
      <c r="IU100" s="309"/>
    </row>
    <row r="101" spans="1:255" s="11" customFormat="1" x14ac:dyDescent="0.2">
      <c r="A101" s="466"/>
      <c r="B101" s="467"/>
      <c r="C101" s="468"/>
      <c r="D101" s="472" t="s">
        <v>35</v>
      </c>
      <c r="E101" s="13"/>
      <c r="F101" s="469"/>
      <c r="G101" s="14"/>
      <c r="H101" s="470"/>
      <c r="I101" s="16">
        <f>SUM(I85:I100)</f>
        <v>0</v>
      </c>
      <c r="J101" s="471"/>
      <c r="K101" s="471"/>
      <c r="L101" s="471"/>
      <c r="M101" s="471"/>
      <c r="N101" s="471"/>
      <c r="O101" s="471"/>
      <c r="P101" s="471"/>
      <c r="Q101" s="471"/>
      <c r="R101" s="471"/>
      <c r="S101" s="471"/>
      <c r="T101" s="471"/>
      <c r="U101" s="471"/>
      <c r="V101" s="471"/>
      <c r="W101" s="471"/>
      <c r="X101" s="471"/>
      <c r="Y101" s="471"/>
      <c r="Z101" s="471"/>
      <c r="AA101" s="471"/>
      <c r="AB101" s="471"/>
      <c r="AC101" s="471"/>
      <c r="AD101" s="471"/>
      <c r="AE101" s="471"/>
      <c r="AF101" s="471"/>
      <c r="AG101" s="471"/>
      <c r="AH101" s="471"/>
      <c r="AI101" s="471"/>
      <c r="AJ101" s="471"/>
      <c r="AK101" s="471"/>
      <c r="AL101" s="471"/>
      <c r="AM101" s="471"/>
      <c r="AN101" s="471"/>
      <c r="AO101" s="471"/>
      <c r="AP101" s="471"/>
      <c r="AQ101" s="471"/>
      <c r="AR101" s="471"/>
      <c r="AS101" s="471"/>
      <c r="AT101" s="471"/>
      <c r="AU101" s="471"/>
      <c r="AV101" s="471"/>
      <c r="AW101" s="471"/>
      <c r="AX101" s="471"/>
      <c r="AY101" s="471"/>
      <c r="AZ101" s="471"/>
      <c r="BA101" s="471"/>
      <c r="BB101" s="471"/>
      <c r="BC101" s="471"/>
      <c r="BD101" s="471"/>
      <c r="BE101" s="471"/>
      <c r="BF101" s="471"/>
      <c r="BG101" s="471"/>
      <c r="BH101" s="471"/>
      <c r="BI101" s="471"/>
      <c r="BJ101" s="471"/>
      <c r="BK101" s="471"/>
      <c r="BL101" s="471"/>
      <c r="BM101" s="471"/>
      <c r="BN101" s="471"/>
      <c r="BO101" s="471"/>
      <c r="BP101" s="471"/>
      <c r="BQ101" s="471"/>
      <c r="BR101" s="471"/>
      <c r="BS101" s="471"/>
      <c r="BT101" s="471"/>
      <c r="BU101" s="471"/>
      <c r="BV101" s="471"/>
      <c r="BW101" s="471"/>
      <c r="BX101" s="471"/>
      <c r="BY101" s="471"/>
      <c r="BZ101" s="471"/>
      <c r="CA101" s="471"/>
      <c r="CB101" s="471"/>
      <c r="CC101" s="471"/>
      <c r="CD101" s="471"/>
      <c r="CE101" s="471"/>
      <c r="CF101" s="471"/>
      <c r="CG101" s="471"/>
      <c r="CH101" s="471"/>
      <c r="CI101" s="471"/>
      <c r="CJ101" s="471"/>
      <c r="CK101" s="471"/>
      <c r="CL101" s="471"/>
      <c r="CM101" s="471"/>
      <c r="CN101" s="471"/>
      <c r="CO101" s="471"/>
      <c r="CP101" s="471"/>
      <c r="CQ101" s="471"/>
      <c r="CR101" s="471"/>
      <c r="CS101" s="471"/>
      <c r="CT101" s="471"/>
      <c r="CU101" s="471"/>
      <c r="CV101" s="471"/>
      <c r="CW101" s="471"/>
      <c r="CX101" s="471"/>
      <c r="CY101" s="471"/>
      <c r="CZ101" s="471"/>
      <c r="DA101" s="471"/>
      <c r="DB101" s="471"/>
      <c r="DC101" s="471"/>
      <c r="DD101" s="471"/>
      <c r="DE101" s="471"/>
      <c r="DF101" s="471"/>
      <c r="DG101" s="471"/>
      <c r="DH101" s="471"/>
      <c r="DI101" s="471"/>
      <c r="DJ101" s="471"/>
      <c r="DK101" s="471"/>
      <c r="DL101" s="471"/>
      <c r="DM101" s="471"/>
      <c r="DN101" s="471"/>
      <c r="DO101" s="471"/>
      <c r="DP101" s="471"/>
      <c r="DQ101" s="471"/>
      <c r="DR101" s="471"/>
      <c r="DS101" s="471"/>
      <c r="DT101" s="471"/>
      <c r="DU101" s="471"/>
      <c r="DV101" s="471"/>
      <c r="DW101" s="471"/>
      <c r="DX101" s="471"/>
      <c r="DY101" s="471"/>
      <c r="DZ101" s="471"/>
      <c r="EA101" s="471"/>
      <c r="EB101" s="471"/>
      <c r="EC101" s="471"/>
      <c r="ED101" s="471"/>
      <c r="EE101" s="471"/>
      <c r="EF101" s="471"/>
      <c r="EG101" s="471"/>
      <c r="EH101" s="471"/>
      <c r="EI101" s="471"/>
      <c r="EJ101" s="471"/>
      <c r="EK101" s="471"/>
      <c r="EL101" s="471"/>
      <c r="EM101" s="471"/>
      <c r="EN101" s="471"/>
      <c r="EO101" s="471"/>
      <c r="EP101" s="471"/>
      <c r="EQ101" s="471"/>
      <c r="ER101" s="471"/>
      <c r="ES101" s="471"/>
      <c r="ET101" s="471"/>
      <c r="EU101" s="471"/>
      <c r="EV101" s="471"/>
      <c r="EW101" s="471"/>
      <c r="EX101" s="471"/>
      <c r="EY101" s="471"/>
      <c r="EZ101" s="471"/>
      <c r="FA101" s="471"/>
      <c r="FB101" s="471"/>
      <c r="FC101" s="471"/>
      <c r="FD101" s="471"/>
      <c r="FE101" s="471"/>
      <c r="FF101" s="471"/>
      <c r="FG101" s="471"/>
      <c r="FH101" s="471"/>
      <c r="FI101" s="471"/>
      <c r="FJ101" s="471"/>
      <c r="FK101" s="471"/>
      <c r="FL101" s="471"/>
      <c r="FM101" s="471"/>
      <c r="FN101" s="471"/>
      <c r="FO101" s="471"/>
      <c r="FP101" s="471"/>
      <c r="FQ101" s="471"/>
      <c r="FR101" s="471"/>
      <c r="FS101" s="471"/>
      <c r="FT101" s="471"/>
      <c r="FU101" s="471"/>
      <c r="FV101" s="471"/>
      <c r="FW101" s="471"/>
      <c r="FX101" s="471"/>
      <c r="FY101" s="471"/>
      <c r="FZ101" s="471"/>
      <c r="GA101" s="471"/>
      <c r="GB101" s="471"/>
      <c r="GC101" s="471"/>
      <c r="GD101" s="471"/>
      <c r="GE101" s="471"/>
      <c r="GF101" s="471"/>
      <c r="GG101" s="471"/>
      <c r="GH101" s="471"/>
      <c r="GI101" s="471"/>
      <c r="GJ101" s="471"/>
      <c r="GK101" s="471"/>
      <c r="GL101" s="471"/>
      <c r="GM101" s="471"/>
      <c r="GN101" s="471"/>
      <c r="GO101" s="471"/>
      <c r="GP101" s="471"/>
      <c r="GQ101" s="471"/>
      <c r="GR101" s="471"/>
      <c r="GS101" s="471"/>
      <c r="GT101" s="471"/>
      <c r="GU101" s="471"/>
      <c r="GV101" s="471"/>
      <c r="GW101" s="471"/>
      <c r="GX101" s="471"/>
      <c r="GY101" s="471"/>
      <c r="GZ101" s="471"/>
      <c r="HA101" s="471"/>
      <c r="HB101" s="471"/>
      <c r="HC101" s="471"/>
      <c r="HD101" s="471"/>
      <c r="HE101" s="471"/>
      <c r="HF101" s="471"/>
      <c r="HG101" s="471"/>
      <c r="HH101" s="471"/>
      <c r="HI101" s="471"/>
      <c r="HJ101" s="471"/>
      <c r="HK101" s="471"/>
      <c r="HL101" s="471"/>
      <c r="HM101" s="471"/>
      <c r="HN101" s="471"/>
      <c r="HO101" s="471"/>
      <c r="HP101" s="471"/>
      <c r="HQ101" s="471"/>
      <c r="HR101" s="471"/>
      <c r="HS101" s="471"/>
      <c r="HT101" s="471"/>
      <c r="HU101" s="471"/>
      <c r="HV101" s="471"/>
      <c r="HW101" s="471"/>
      <c r="HX101" s="471"/>
      <c r="HY101" s="471"/>
      <c r="HZ101" s="471"/>
      <c r="IA101" s="471"/>
      <c r="IB101" s="471"/>
      <c r="IC101" s="471"/>
      <c r="ID101" s="471"/>
      <c r="IE101" s="471"/>
      <c r="IF101" s="471"/>
      <c r="IG101" s="471"/>
      <c r="IH101" s="471"/>
      <c r="II101" s="471"/>
      <c r="IJ101" s="471"/>
      <c r="IK101" s="471"/>
      <c r="IL101" s="471"/>
      <c r="IM101" s="471"/>
      <c r="IN101" s="471"/>
      <c r="IO101" s="471"/>
      <c r="IP101" s="471"/>
      <c r="IQ101" s="471"/>
      <c r="IR101" s="471"/>
      <c r="IS101" s="471"/>
      <c r="IT101" s="471"/>
      <c r="IU101" s="471"/>
    </row>
    <row r="102" spans="1:255" x14ac:dyDescent="0.25">
      <c r="A102" s="127">
        <v>88</v>
      </c>
      <c r="B102" s="5"/>
      <c r="C102" s="5"/>
      <c r="D102" s="236" t="s">
        <v>36</v>
      </c>
      <c r="E102" s="5"/>
      <c r="F102" s="5"/>
      <c r="G102" s="5"/>
      <c r="H102" s="237"/>
      <c r="I102" s="216"/>
    </row>
    <row r="103" spans="1:255" x14ac:dyDescent="0.25">
      <c r="A103" s="127">
        <v>89</v>
      </c>
      <c r="B103" s="5">
        <v>732</v>
      </c>
      <c r="C103" s="5"/>
      <c r="D103" s="215" t="s">
        <v>9</v>
      </c>
      <c r="E103" s="5"/>
      <c r="F103" s="5"/>
      <c r="G103" s="5"/>
      <c r="H103" s="237"/>
      <c r="I103" s="216">
        <f>I15</f>
        <v>0</v>
      </c>
    </row>
    <row r="104" spans="1:255" x14ac:dyDescent="0.25">
      <c r="A104" s="127">
        <v>90</v>
      </c>
      <c r="B104" s="5">
        <v>733</v>
      </c>
      <c r="C104" s="5"/>
      <c r="D104" s="215" t="s">
        <v>10</v>
      </c>
      <c r="E104" s="5"/>
      <c r="F104" s="5"/>
      <c r="G104" s="5"/>
      <c r="H104" s="237"/>
      <c r="I104" s="216">
        <f>I25</f>
        <v>0</v>
      </c>
    </row>
    <row r="105" spans="1:255" x14ac:dyDescent="0.25">
      <c r="A105" s="127">
        <v>91</v>
      </c>
      <c r="B105" s="5">
        <v>734</v>
      </c>
      <c r="C105" s="5"/>
      <c r="D105" s="215" t="s">
        <v>11</v>
      </c>
      <c r="E105" s="5"/>
      <c r="F105" s="5"/>
      <c r="G105" s="5"/>
      <c r="H105" s="237"/>
      <c r="I105" s="216">
        <f>I38</f>
        <v>0</v>
      </c>
    </row>
    <row r="106" spans="1:255" x14ac:dyDescent="0.25">
      <c r="A106" s="127">
        <v>92</v>
      </c>
      <c r="B106" s="5">
        <v>731</v>
      </c>
      <c r="C106" s="5"/>
      <c r="D106" s="215" t="s">
        <v>97</v>
      </c>
      <c r="E106" s="5"/>
      <c r="F106" s="5"/>
      <c r="G106" s="5"/>
      <c r="H106" s="237"/>
      <c r="I106" s="216">
        <f>I45</f>
        <v>0</v>
      </c>
    </row>
    <row r="107" spans="1:255" x14ac:dyDescent="0.25">
      <c r="A107" s="127">
        <v>93</v>
      </c>
      <c r="B107" s="5">
        <v>732</v>
      </c>
      <c r="C107" s="5"/>
      <c r="D107" s="215" t="s">
        <v>98</v>
      </c>
      <c r="E107" s="5"/>
      <c r="F107" s="5"/>
      <c r="G107" s="5"/>
      <c r="H107" s="237"/>
      <c r="I107" s="216">
        <f>I56</f>
        <v>0</v>
      </c>
    </row>
    <row r="108" spans="1:255" x14ac:dyDescent="0.25">
      <c r="A108" s="127">
        <v>94</v>
      </c>
      <c r="B108" s="5">
        <v>733</v>
      </c>
      <c r="C108" s="5"/>
      <c r="D108" s="215" t="s">
        <v>68</v>
      </c>
      <c r="E108" s="5"/>
      <c r="F108" s="5"/>
      <c r="G108" s="5"/>
      <c r="H108" s="237"/>
      <c r="I108" s="216">
        <f>I61</f>
        <v>0</v>
      </c>
    </row>
    <row r="109" spans="1:255" x14ac:dyDescent="0.25">
      <c r="A109" s="127">
        <v>95</v>
      </c>
      <c r="B109" s="5">
        <v>734</v>
      </c>
      <c r="C109" s="5"/>
      <c r="D109" s="215" t="s">
        <v>99</v>
      </c>
      <c r="E109" s="5"/>
      <c r="F109" s="5"/>
      <c r="G109" s="5"/>
      <c r="H109" s="237"/>
      <c r="I109" s="216">
        <f>I68</f>
        <v>0</v>
      </c>
    </row>
    <row r="110" spans="1:255" x14ac:dyDescent="0.25">
      <c r="A110" s="127"/>
      <c r="B110" s="5"/>
      <c r="C110" s="5"/>
      <c r="D110" s="215" t="str">
        <f>D69</f>
        <v>POMOCNÝ MATERIÁL</v>
      </c>
      <c r="E110" s="5"/>
      <c r="F110" s="5"/>
      <c r="G110" s="5"/>
      <c r="H110" s="237"/>
      <c r="I110" s="216">
        <f>I72</f>
        <v>0</v>
      </c>
    </row>
    <row r="111" spans="1:255" x14ac:dyDescent="0.25">
      <c r="A111" s="127">
        <v>96</v>
      </c>
      <c r="B111" s="5">
        <v>713</v>
      </c>
      <c r="C111" s="213"/>
      <c r="D111" s="215" t="s">
        <v>12</v>
      </c>
      <c r="E111" s="5"/>
      <c r="F111" s="5"/>
      <c r="G111" s="5"/>
      <c r="H111" s="237"/>
      <c r="I111" s="216">
        <f>I78</f>
        <v>0</v>
      </c>
    </row>
    <row r="112" spans="1:255" x14ac:dyDescent="0.25">
      <c r="A112" s="127">
        <v>97</v>
      </c>
      <c r="B112" s="5"/>
      <c r="C112" s="213"/>
      <c r="D112" s="215" t="s">
        <v>88</v>
      </c>
      <c r="E112" s="5"/>
      <c r="F112" s="5"/>
      <c r="G112" s="5"/>
      <c r="H112" s="237"/>
      <c r="I112" s="216">
        <f>I82</f>
        <v>0</v>
      </c>
    </row>
    <row r="113" spans="1:9" x14ac:dyDescent="0.25">
      <c r="A113" s="127">
        <v>98</v>
      </c>
      <c r="B113" s="5">
        <v>900</v>
      </c>
      <c r="C113" s="213"/>
      <c r="D113" s="215" t="s">
        <v>13</v>
      </c>
      <c r="E113" s="5"/>
      <c r="F113" s="5"/>
      <c r="G113" s="5"/>
      <c r="H113" s="237"/>
      <c r="I113" s="216">
        <f>I101</f>
        <v>0</v>
      </c>
    </row>
    <row r="114" spans="1:9" ht="13.5" thickBot="1" x14ac:dyDescent="0.3">
      <c r="A114" s="127">
        <v>99</v>
      </c>
      <c r="B114" s="238"/>
      <c r="C114" s="239"/>
      <c r="D114" s="240" t="s">
        <v>78</v>
      </c>
      <c r="E114" s="241"/>
      <c r="F114" s="241"/>
      <c r="G114" s="241"/>
      <c r="H114" s="242"/>
      <c r="I114" s="243">
        <f>SUM(I103:I113)</f>
        <v>0</v>
      </c>
    </row>
  </sheetData>
  <protectedRanges>
    <protectedRange sqref="H102:H65528 H1:H68 H73:H76 H78:H82" name="jednotková cena_1"/>
    <protectedRange sqref="H69:H72" name="jednotková cena_1_1"/>
    <protectedRange sqref="H101 H83:H84" name="jednotková cena_1_2"/>
    <protectedRange sqref="H85:H89 H92 H95:H98" name="jednotková cena_1_1_1"/>
  </protectedRanges>
  <mergeCells count="1">
    <mergeCell ref="A1:C1"/>
  </mergeCells>
  <pageMargins left="0.51" right="0.35" top="0.78740157480314965" bottom="0.78740157480314965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51"/>
  <sheetViews>
    <sheetView topLeftCell="A31" workbookViewId="0">
      <selection activeCell="H45" sqref="H45"/>
    </sheetView>
  </sheetViews>
  <sheetFormatPr defaultRowHeight="15" x14ac:dyDescent="0.25"/>
  <cols>
    <col min="1" max="1" width="9.140625" style="281"/>
    <col min="4" max="4" width="42.85546875" customWidth="1"/>
    <col min="8" max="8" width="11.5703125" bestFit="1" customWidth="1"/>
    <col min="9" max="9" width="14.5703125" customWidth="1"/>
  </cols>
  <sheetData>
    <row r="1" spans="1:9" x14ac:dyDescent="0.25">
      <c r="A1" s="279" t="s">
        <v>89</v>
      </c>
      <c r="B1" s="172"/>
      <c r="C1" s="173"/>
      <c r="D1" s="174" t="s">
        <v>16</v>
      </c>
      <c r="E1" s="175" t="s">
        <v>17</v>
      </c>
      <c r="F1" s="175" t="s">
        <v>18</v>
      </c>
      <c r="G1" s="175" t="s">
        <v>19</v>
      </c>
      <c r="H1" s="175" t="s">
        <v>20</v>
      </c>
      <c r="I1" s="176" t="s">
        <v>21</v>
      </c>
    </row>
    <row r="2" spans="1:9" x14ac:dyDescent="0.25">
      <c r="A2" s="280">
        <v>1</v>
      </c>
      <c r="B2" s="179"/>
      <c r="C2" s="180"/>
      <c r="D2" s="181" t="s">
        <v>288</v>
      </c>
      <c r="E2" s="179"/>
      <c r="F2" s="182"/>
      <c r="G2" s="182"/>
      <c r="H2" s="183"/>
      <c r="I2" s="184"/>
    </row>
    <row r="3" spans="1:9" x14ac:dyDescent="0.25">
      <c r="A3" s="280">
        <v>2</v>
      </c>
      <c r="B3" s="179"/>
      <c r="C3" s="180"/>
      <c r="D3" s="181" t="s">
        <v>271</v>
      </c>
      <c r="E3" s="179"/>
      <c r="F3" s="182"/>
      <c r="G3" s="182"/>
      <c r="H3" s="183"/>
      <c r="I3" s="184"/>
    </row>
    <row r="4" spans="1:9" ht="51" x14ac:dyDescent="0.25">
      <c r="A4" s="280">
        <v>3</v>
      </c>
      <c r="B4" s="24"/>
      <c r="C4" s="24"/>
      <c r="D4" s="125" t="s">
        <v>291</v>
      </c>
      <c r="E4" s="24" t="s">
        <v>27</v>
      </c>
      <c r="F4" s="182" t="s">
        <v>44</v>
      </c>
      <c r="G4" s="182"/>
      <c r="H4" s="185">
        <v>0</v>
      </c>
      <c r="I4" s="186">
        <f>H4*F4</f>
        <v>0</v>
      </c>
    </row>
    <row r="5" spans="1:9" ht="51" x14ac:dyDescent="0.25">
      <c r="A5" s="280">
        <v>4</v>
      </c>
      <c r="B5" s="24"/>
      <c r="C5" s="24"/>
      <c r="D5" s="125" t="s">
        <v>292</v>
      </c>
      <c r="E5" s="24" t="s">
        <v>27</v>
      </c>
      <c r="F5" s="182" t="s">
        <v>44</v>
      </c>
      <c r="G5" s="182"/>
      <c r="H5" s="185">
        <v>0</v>
      </c>
      <c r="I5" s="186">
        <f t="shared" ref="I5:I13" si="0">H5*F5</f>
        <v>0</v>
      </c>
    </row>
    <row r="6" spans="1:9" ht="51" x14ac:dyDescent="0.25">
      <c r="A6" s="280">
        <v>5</v>
      </c>
      <c r="B6" s="24"/>
      <c r="C6" s="24"/>
      <c r="D6" s="125" t="s">
        <v>293</v>
      </c>
      <c r="E6" s="24" t="s">
        <v>27</v>
      </c>
      <c r="F6" s="182" t="s">
        <v>44</v>
      </c>
      <c r="G6" s="182"/>
      <c r="H6" s="185">
        <v>0</v>
      </c>
      <c r="I6" s="186">
        <f t="shared" si="0"/>
        <v>0</v>
      </c>
    </row>
    <row r="7" spans="1:9" x14ac:dyDescent="0.25">
      <c r="A7" s="280">
        <v>6</v>
      </c>
      <c r="B7" s="24"/>
      <c r="C7" s="24"/>
      <c r="D7" s="125" t="s">
        <v>294</v>
      </c>
      <c r="E7" s="24" t="s">
        <v>27</v>
      </c>
      <c r="F7" s="182" t="s">
        <v>44</v>
      </c>
      <c r="G7" s="182"/>
      <c r="H7" s="185">
        <v>0</v>
      </c>
      <c r="I7" s="186">
        <f t="shared" si="0"/>
        <v>0</v>
      </c>
    </row>
    <row r="8" spans="1:9" x14ac:dyDescent="0.25">
      <c r="A8" s="280">
        <v>7</v>
      </c>
      <c r="B8" s="24"/>
      <c r="C8" s="24"/>
      <c r="D8" s="125" t="s">
        <v>295</v>
      </c>
      <c r="E8" s="24" t="s">
        <v>27</v>
      </c>
      <c r="F8" s="182" t="s">
        <v>44</v>
      </c>
      <c r="G8" s="182"/>
      <c r="H8" s="185">
        <v>0</v>
      </c>
      <c r="I8" s="186">
        <f t="shared" si="0"/>
        <v>0</v>
      </c>
    </row>
    <row r="9" spans="1:9" x14ac:dyDescent="0.25">
      <c r="A9" s="280">
        <v>8</v>
      </c>
      <c r="B9" s="24"/>
      <c r="C9" s="24"/>
      <c r="D9" s="125" t="s">
        <v>434</v>
      </c>
      <c r="E9" s="24" t="s">
        <v>27</v>
      </c>
      <c r="F9" s="182" t="s">
        <v>44</v>
      </c>
      <c r="G9" s="182"/>
      <c r="H9" s="185">
        <v>0</v>
      </c>
      <c r="I9" s="186">
        <f t="shared" si="0"/>
        <v>0</v>
      </c>
    </row>
    <row r="10" spans="1:9" x14ac:dyDescent="0.25">
      <c r="A10" s="280">
        <v>9</v>
      </c>
      <c r="B10" s="24"/>
      <c r="C10" s="24"/>
      <c r="D10" s="125" t="s">
        <v>273</v>
      </c>
      <c r="E10" s="24" t="s">
        <v>27</v>
      </c>
      <c r="F10" s="182" t="s">
        <v>44</v>
      </c>
      <c r="G10" s="182"/>
      <c r="H10" s="185">
        <v>0</v>
      </c>
      <c r="I10" s="186">
        <f t="shared" si="0"/>
        <v>0</v>
      </c>
    </row>
    <row r="11" spans="1:9" x14ac:dyDescent="0.25">
      <c r="A11" s="280">
        <v>10</v>
      </c>
      <c r="B11" s="24"/>
      <c r="C11" s="24"/>
      <c r="D11" s="125" t="s">
        <v>274</v>
      </c>
      <c r="E11" s="24" t="s">
        <v>27</v>
      </c>
      <c r="F11" s="182" t="s">
        <v>47</v>
      </c>
      <c r="G11" s="182"/>
      <c r="H11" s="185">
        <v>0</v>
      </c>
      <c r="I11" s="186">
        <f t="shared" si="0"/>
        <v>0</v>
      </c>
    </row>
    <row r="12" spans="1:9" s="177" customFormat="1" ht="25.5" x14ac:dyDescent="0.25">
      <c r="A12" s="280">
        <v>8</v>
      </c>
      <c r="B12" s="24"/>
      <c r="C12" s="24"/>
      <c r="D12" s="125" t="s">
        <v>435</v>
      </c>
      <c r="E12" s="24" t="s">
        <v>27</v>
      </c>
      <c r="F12" s="182" t="s">
        <v>44</v>
      </c>
      <c r="G12" s="182" t="s">
        <v>44</v>
      </c>
      <c r="H12" s="185">
        <v>0</v>
      </c>
      <c r="I12" s="186">
        <f t="shared" si="0"/>
        <v>0</v>
      </c>
    </row>
    <row r="13" spans="1:9" s="177" customFormat="1" ht="38.25" x14ac:dyDescent="0.25">
      <c r="A13" s="280">
        <v>9</v>
      </c>
      <c r="B13" s="24"/>
      <c r="C13" s="24"/>
      <c r="D13" s="125" t="s">
        <v>436</v>
      </c>
      <c r="E13" s="24" t="s">
        <v>27</v>
      </c>
      <c r="F13" s="182" t="s">
        <v>44</v>
      </c>
      <c r="G13" s="182" t="s">
        <v>44</v>
      </c>
      <c r="H13" s="185">
        <v>0</v>
      </c>
      <c r="I13" s="186">
        <f t="shared" si="0"/>
        <v>0</v>
      </c>
    </row>
    <row r="14" spans="1:9" ht="38.25" x14ac:dyDescent="0.25">
      <c r="A14" s="280">
        <v>11</v>
      </c>
      <c r="B14" s="24"/>
      <c r="C14" s="24"/>
      <c r="D14" s="125" t="s">
        <v>275</v>
      </c>
      <c r="E14" s="24" t="s">
        <v>48</v>
      </c>
      <c r="F14" s="182" t="s">
        <v>84</v>
      </c>
      <c r="G14" s="182"/>
      <c r="H14" s="185">
        <v>0</v>
      </c>
      <c r="I14" s="186">
        <f>H14*F14/100</f>
        <v>0</v>
      </c>
    </row>
    <row r="15" spans="1:9" x14ac:dyDescent="0.25">
      <c r="A15" s="280">
        <v>12</v>
      </c>
      <c r="B15" s="24"/>
      <c r="C15" s="187"/>
      <c r="D15" s="181" t="s">
        <v>276</v>
      </c>
      <c r="E15" s="179"/>
      <c r="F15" s="188"/>
      <c r="G15" s="188"/>
      <c r="H15" s="189"/>
      <c r="I15" s="190">
        <f>SUM(I4:I11)</f>
        <v>0</v>
      </c>
    </row>
    <row r="16" spans="1:9" x14ac:dyDescent="0.25">
      <c r="A16" s="280">
        <v>13</v>
      </c>
      <c r="B16" s="179"/>
      <c r="C16" s="180"/>
      <c r="D16" s="181" t="s">
        <v>277</v>
      </c>
      <c r="E16" s="179"/>
      <c r="F16" s="182"/>
      <c r="G16" s="182"/>
      <c r="H16" s="183"/>
      <c r="I16" s="184"/>
    </row>
    <row r="17" spans="1:9" ht="51" x14ac:dyDescent="0.25">
      <c r="A17" s="280">
        <v>14</v>
      </c>
      <c r="B17" s="24"/>
      <c r="C17" s="24"/>
      <c r="D17" s="125" t="s">
        <v>278</v>
      </c>
      <c r="E17" s="24" t="s">
        <v>27</v>
      </c>
      <c r="F17" s="182" t="s">
        <v>47</v>
      </c>
      <c r="G17" s="182"/>
      <c r="H17" s="185">
        <v>0</v>
      </c>
      <c r="I17" s="186">
        <f t="shared" ref="I17:I20" si="1">H17*F17</f>
        <v>0</v>
      </c>
    </row>
    <row r="18" spans="1:9" ht="51" x14ac:dyDescent="0.25">
      <c r="A18" s="280">
        <v>15</v>
      </c>
      <c r="B18" s="24"/>
      <c r="C18" s="24"/>
      <c r="D18" s="125" t="s">
        <v>279</v>
      </c>
      <c r="E18" s="24" t="s">
        <v>27</v>
      </c>
      <c r="F18" s="182" t="s">
        <v>47</v>
      </c>
      <c r="G18" s="182"/>
      <c r="H18" s="185">
        <v>0</v>
      </c>
      <c r="I18" s="186">
        <f t="shared" si="1"/>
        <v>0</v>
      </c>
    </row>
    <row r="19" spans="1:9" ht="25.5" x14ac:dyDescent="0.25">
      <c r="A19" s="280">
        <v>16</v>
      </c>
      <c r="B19" s="24"/>
      <c r="C19" s="24"/>
      <c r="D19" s="125" t="s">
        <v>296</v>
      </c>
      <c r="E19" s="24" t="s">
        <v>27</v>
      </c>
      <c r="F19" s="182" t="s">
        <v>47</v>
      </c>
      <c r="G19" s="182"/>
      <c r="H19" s="185">
        <v>0</v>
      </c>
      <c r="I19" s="186">
        <f t="shared" si="1"/>
        <v>0</v>
      </c>
    </row>
    <row r="20" spans="1:9" x14ac:dyDescent="0.25">
      <c r="A20" s="280">
        <v>17</v>
      </c>
      <c r="B20" s="24"/>
      <c r="C20" s="24"/>
      <c r="D20" s="125" t="s">
        <v>297</v>
      </c>
      <c r="E20" s="24" t="s">
        <v>27</v>
      </c>
      <c r="F20" s="182" t="s">
        <v>47</v>
      </c>
      <c r="G20" s="182"/>
      <c r="H20" s="185">
        <v>0</v>
      </c>
      <c r="I20" s="186">
        <f t="shared" si="1"/>
        <v>0</v>
      </c>
    </row>
    <row r="21" spans="1:9" s="177" customFormat="1" x14ac:dyDescent="0.25">
      <c r="A21" s="280">
        <v>11</v>
      </c>
      <c r="B21" s="24"/>
      <c r="C21" s="24"/>
      <c r="D21" s="125" t="s">
        <v>445</v>
      </c>
      <c r="E21" s="24" t="s">
        <v>27</v>
      </c>
      <c r="F21" s="182" t="s">
        <v>44</v>
      </c>
      <c r="G21" s="182" t="s">
        <v>44</v>
      </c>
      <c r="H21" s="185">
        <v>0</v>
      </c>
      <c r="I21" s="186">
        <f t="shared" ref="I21" si="2">H21*F21</f>
        <v>0</v>
      </c>
    </row>
    <row r="22" spans="1:9" s="177" customFormat="1" ht="25.5" x14ac:dyDescent="0.25">
      <c r="A22" s="280">
        <v>34</v>
      </c>
      <c r="B22" s="24"/>
      <c r="C22" s="24"/>
      <c r="D22" s="125" t="s">
        <v>441</v>
      </c>
      <c r="E22" s="24" t="s">
        <v>27</v>
      </c>
      <c r="F22" s="182" t="s">
        <v>47</v>
      </c>
      <c r="G22" s="182" t="s">
        <v>47</v>
      </c>
      <c r="H22" s="185">
        <v>0</v>
      </c>
      <c r="I22" s="186">
        <f t="shared" ref="I22:I31" si="3">H22*F22</f>
        <v>0</v>
      </c>
    </row>
    <row r="23" spans="1:9" s="177" customFormat="1" ht="25.5" x14ac:dyDescent="0.25">
      <c r="A23" s="280">
        <v>35</v>
      </c>
      <c r="B23" s="24"/>
      <c r="C23" s="24"/>
      <c r="D23" s="125" t="s">
        <v>442</v>
      </c>
      <c r="E23" s="24" t="s">
        <v>27</v>
      </c>
      <c r="F23" s="182" t="s">
        <v>47</v>
      </c>
      <c r="G23" s="182" t="s">
        <v>47</v>
      </c>
      <c r="H23" s="185">
        <v>0</v>
      </c>
      <c r="I23" s="186">
        <f t="shared" si="3"/>
        <v>0</v>
      </c>
    </row>
    <row r="24" spans="1:9" s="177" customFormat="1" ht="25.5" x14ac:dyDescent="0.25">
      <c r="A24" s="280">
        <v>36</v>
      </c>
      <c r="B24" s="24"/>
      <c r="C24" s="24"/>
      <c r="D24" s="125" t="s">
        <v>443</v>
      </c>
      <c r="E24" s="24" t="s">
        <v>27</v>
      </c>
      <c r="F24" s="182" t="s">
        <v>47</v>
      </c>
      <c r="G24" s="182" t="s">
        <v>47</v>
      </c>
      <c r="H24" s="185">
        <v>0</v>
      </c>
      <c r="I24" s="186">
        <f t="shared" si="3"/>
        <v>0</v>
      </c>
    </row>
    <row r="25" spans="1:9" s="177" customFormat="1" ht="25.5" x14ac:dyDescent="0.25">
      <c r="A25" s="280">
        <v>37</v>
      </c>
      <c r="B25" s="24"/>
      <c r="C25" s="24"/>
      <c r="D25" s="125" t="s">
        <v>444</v>
      </c>
      <c r="E25" s="24" t="s">
        <v>27</v>
      </c>
      <c r="F25" s="182" t="s">
        <v>47</v>
      </c>
      <c r="G25" s="182" t="s">
        <v>47</v>
      </c>
      <c r="H25" s="185">
        <v>0</v>
      </c>
      <c r="I25" s="186">
        <f t="shared" si="3"/>
        <v>0</v>
      </c>
    </row>
    <row r="26" spans="1:9" x14ac:dyDescent="0.25">
      <c r="A26" s="280">
        <v>18</v>
      </c>
      <c r="B26" s="24"/>
      <c r="C26" s="24"/>
      <c r="D26" s="125" t="s">
        <v>280</v>
      </c>
      <c r="E26" s="24" t="s">
        <v>27</v>
      </c>
      <c r="F26" s="182" t="s">
        <v>47</v>
      </c>
      <c r="G26" s="182" t="s">
        <v>47</v>
      </c>
      <c r="H26" s="185">
        <v>0</v>
      </c>
      <c r="I26" s="186">
        <f t="shared" si="3"/>
        <v>0</v>
      </c>
    </row>
    <row r="27" spans="1:9" x14ac:dyDescent="0.25">
      <c r="A27" s="280">
        <v>19</v>
      </c>
      <c r="B27" s="24"/>
      <c r="C27" s="24"/>
      <c r="D27" s="125" t="s">
        <v>281</v>
      </c>
      <c r="E27" s="24" t="s">
        <v>27</v>
      </c>
      <c r="F27" s="182" t="s">
        <v>47</v>
      </c>
      <c r="G27" s="182" t="s">
        <v>47</v>
      </c>
      <c r="H27" s="185">
        <v>0</v>
      </c>
      <c r="I27" s="186">
        <f t="shared" si="3"/>
        <v>0</v>
      </c>
    </row>
    <row r="28" spans="1:9" x14ac:dyDescent="0.25">
      <c r="A28" s="280">
        <v>20</v>
      </c>
      <c r="B28" s="24"/>
      <c r="C28" s="24"/>
      <c r="D28" s="125" t="s">
        <v>282</v>
      </c>
      <c r="E28" s="24" t="s">
        <v>27</v>
      </c>
      <c r="F28" s="182" t="s">
        <v>47</v>
      </c>
      <c r="G28" s="182" t="s">
        <v>47</v>
      </c>
      <c r="H28" s="185">
        <v>0</v>
      </c>
      <c r="I28" s="186">
        <f t="shared" si="3"/>
        <v>0</v>
      </c>
    </row>
    <row r="29" spans="1:9" x14ac:dyDescent="0.25">
      <c r="A29" s="280">
        <v>21</v>
      </c>
      <c r="B29" s="24"/>
      <c r="C29" s="24"/>
      <c r="D29" s="125" t="s">
        <v>283</v>
      </c>
      <c r="E29" s="24" t="s">
        <v>27</v>
      </c>
      <c r="F29" s="182" t="s">
        <v>47</v>
      </c>
      <c r="G29" s="182" t="s">
        <v>47</v>
      </c>
      <c r="H29" s="185">
        <v>0</v>
      </c>
      <c r="I29" s="186">
        <f t="shared" si="3"/>
        <v>0</v>
      </c>
    </row>
    <row r="30" spans="1:9" x14ac:dyDescent="0.25">
      <c r="A30" s="280">
        <v>22</v>
      </c>
      <c r="B30" s="24"/>
      <c r="C30" s="24"/>
      <c r="D30" s="125" t="s">
        <v>272</v>
      </c>
      <c r="E30" s="24" t="s">
        <v>27</v>
      </c>
      <c r="F30" s="182" t="s">
        <v>44</v>
      </c>
      <c r="G30" s="182" t="s">
        <v>44</v>
      </c>
      <c r="H30" s="185">
        <v>0</v>
      </c>
      <c r="I30" s="186">
        <f t="shared" si="3"/>
        <v>0</v>
      </c>
    </row>
    <row r="31" spans="1:9" x14ac:dyDescent="0.25">
      <c r="A31" s="280">
        <v>23</v>
      </c>
      <c r="B31" s="24"/>
      <c r="C31" s="24"/>
      <c r="D31" s="125" t="s">
        <v>273</v>
      </c>
      <c r="E31" s="24" t="s">
        <v>27</v>
      </c>
      <c r="F31" s="182" t="s">
        <v>47</v>
      </c>
      <c r="G31" s="182" t="s">
        <v>47</v>
      </c>
      <c r="H31" s="185">
        <v>0</v>
      </c>
      <c r="I31" s="186">
        <f t="shared" si="3"/>
        <v>0</v>
      </c>
    </row>
    <row r="32" spans="1:9" ht="38.25" x14ac:dyDescent="0.25">
      <c r="A32" s="280">
        <v>24</v>
      </c>
      <c r="B32" s="24"/>
      <c r="C32" s="24"/>
      <c r="D32" s="125" t="s">
        <v>275</v>
      </c>
      <c r="E32" s="24" t="s">
        <v>48</v>
      </c>
      <c r="F32" s="182" t="s">
        <v>84</v>
      </c>
      <c r="G32" s="182"/>
      <c r="H32" s="185">
        <v>0</v>
      </c>
      <c r="I32" s="186">
        <f>H32*F32/100</f>
        <v>0</v>
      </c>
    </row>
    <row r="33" spans="1:255" x14ac:dyDescent="0.25">
      <c r="A33" s="280">
        <v>25</v>
      </c>
      <c r="B33" s="24"/>
      <c r="C33" s="187"/>
      <c r="D33" s="181" t="s">
        <v>284</v>
      </c>
      <c r="E33" s="179"/>
      <c r="F33" s="188"/>
      <c r="G33" s="188"/>
      <c r="H33" s="189"/>
      <c r="I33" s="190">
        <f>SUM(I17:I31)</f>
        <v>0</v>
      </c>
    </row>
    <row r="34" spans="1:255" x14ac:dyDescent="0.25">
      <c r="A34" s="280">
        <v>26</v>
      </c>
      <c r="B34" s="179"/>
      <c r="C34" s="180"/>
      <c r="D34" s="181" t="s">
        <v>285</v>
      </c>
      <c r="E34" s="179"/>
      <c r="F34" s="182"/>
      <c r="G34" s="182"/>
      <c r="H34" s="183"/>
      <c r="I34" s="184"/>
    </row>
    <row r="35" spans="1:255" x14ac:dyDescent="0.25">
      <c r="A35" s="280">
        <v>27</v>
      </c>
      <c r="B35" s="24"/>
      <c r="C35" s="24"/>
      <c r="D35" s="125" t="s">
        <v>437</v>
      </c>
      <c r="E35" s="24" t="s">
        <v>27</v>
      </c>
      <c r="F35" s="182" t="s">
        <v>44</v>
      </c>
      <c r="G35" s="182"/>
      <c r="H35" s="185">
        <v>0</v>
      </c>
      <c r="I35" s="186">
        <f>H35*F35</f>
        <v>0</v>
      </c>
    </row>
    <row r="36" spans="1:255" x14ac:dyDescent="0.25">
      <c r="A36" s="280">
        <v>28</v>
      </c>
      <c r="B36" s="24"/>
      <c r="C36" s="24"/>
      <c r="D36" s="125" t="s">
        <v>438</v>
      </c>
      <c r="E36" s="24" t="s">
        <v>27</v>
      </c>
      <c r="F36" s="182" t="s">
        <v>44</v>
      </c>
      <c r="G36" s="182"/>
      <c r="H36" s="185">
        <v>0</v>
      </c>
      <c r="I36" s="186">
        <f t="shared" ref="I36:I38" si="4">H36*F36</f>
        <v>0</v>
      </c>
    </row>
    <row r="37" spans="1:255" x14ac:dyDescent="0.25">
      <c r="A37" s="280">
        <v>29</v>
      </c>
      <c r="B37" s="24"/>
      <c r="C37" s="24"/>
      <c r="D37" s="125" t="s">
        <v>439</v>
      </c>
      <c r="E37" s="24" t="s">
        <v>27</v>
      </c>
      <c r="F37" s="182" t="s">
        <v>44</v>
      </c>
      <c r="G37" s="182"/>
      <c r="H37" s="185">
        <v>0</v>
      </c>
      <c r="I37" s="186">
        <f t="shared" si="4"/>
        <v>0</v>
      </c>
    </row>
    <row r="38" spans="1:255" x14ac:dyDescent="0.25">
      <c r="A38" s="280">
        <v>31</v>
      </c>
      <c r="B38" s="24"/>
      <c r="C38" s="24"/>
      <c r="D38" s="125" t="s">
        <v>286</v>
      </c>
      <c r="E38" s="24" t="s">
        <v>27</v>
      </c>
      <c r="F38" s="182" t="s">
        <v>440</v>
      </c>
      <c r="G38" s="182"/>
      <c r="H38" s="185">
        <v>0</v>
      </c>
      <c r="I38" s="186">
        <f t="shared" si="4"/>
        <v>0</v>
      </c>
    </row>
    <row r="39" spans="1:255" ht="38.25" x14ac:dyDescent="0.25">
      <c r="A39" s="280">
        <v>34</v>
      </c>
      <c r="B39" s="24"/>
      <c r="C39" s="24"/>
      <c r="D39" s="125" t="s">
        <v>275</v>
      </c>
      <c r="E39" s="24" t="s">
        <v>48</v>
      </c>
      <c r="F39" s="182" t="s">
        <v>84</v>
      </c>
      <c r="G39" s="182"/>
      <c r="H39" s="185">
        <v>0</v>
      </c>
      <c r="I39" s="186">
        <f>H39*F39/100</f>
        <v>0</v>
      </c>
    </row>
    <row r="40" spans="1:255" x14ac:dyDescent="0.25">
      <c r="A40" s="280">
        <v>35</v>
      </c>
      <c r="B40" s="24"/>
      <c r="C40" s="187"/>
      <c r="D40" s="181" t="s">
        <v>287</v>
      </c>
      <c r="E40" s="179"/>
      <c r="F40" s="188"/>
      <c r="G40" s="188"/>
      <c r="H40" s="189"/>
      <c r="I40" s="190">
        <f>SUM(I35:I39)</f>
        <v>0</v>
      </c>
    </row>
    <row r="41" spans="1:255" s="1" customFormat="1" ht="18.600000000000001" customHeight="1" x14ac:dyDescent="0.2">
      <c r="A41" s="300"/>
      <c r="B41" s="311"/>
      <c r="C41" s="302"/>
      <c r="D41" s="320" t="s">
        <v>13</v>
      </c>
      <c r="E41" s="304"/>
      <c r="F41" s="312"/>
      <c r="G41" s="313"/>
      <c r="H41" s="307"/>
      <c r="I41" s="314"/>
      <c r="J41" s="309"/>
      <c r="K41" s="309"/>
      <c r="L41" s="309"/>
      <c r="M41" s="309"/>
      <c r="N41" s="309"/>
      <c r="O41" s="309"/>
      <c r="P41" s="309"/>
      <c r="Q41" s="309"/>
      <c r="R41" s="309"/>
      <c r="S41" s="309"/>
      <c r="T41" s="309"/>
      <c r="U41" s="309"/>
      <c r="V41" s="309"/>
      <c r="W41" s="309"/>
      <c r="X41" s="309"/>
      <c r="Y41" s="309"/>
      <c r="Z41" s="309"/>
      <c r="AA41" s="309"/>
      <c r="AB41" s="309"/>
      <c r="AC41" s="309"/>
      <c r="AD41" s="309"/>
      <c r="AE41" s="309"/>
      <c r="AF41" s="309"/>
      <c r="AG41" s="309"/>
      <c r="AH41" s="309"/>
      <c r="AI41" s="309"/>
      <c r="AJ41" s="309"/>
      <c r="AK41" s="309"/>
      <c r="AL41" s="309"/>
      <c r="AM41" s="309"/>
      <c r="AN41" s="309"/>
      <c r="AO41" s="309"/>
      <c r="AP41" s="309"/>
      <c r="AQ41" s="309"/>
      <c r="AR41" s="309"/>
      <c r="AS41" s="309"/>
      <c r="AT41" s="309"/>
      <c r="AU41" s="309"/>
      <c r="AV41" s="309"/>
      <c r="AW41" s="309"/>
      <c r="AX41" s="309"/>
      <c r="AY41" s="309"/>
      <c r="AZ41" s="309"/>
      <c r="BA41" s="309"/>
      <c r="BB41" s="309"/>
      <c r="BC41" s="309"/>
      <c r="BD41" s="309"/>
      <c r="BE41" s="309"/>
      <c r="BF41" s="309"/>
      <c r="BG41" s="309"/>
      <c r="BH41" s="309"/>
      <c r="BI41" s="309"/>
      <c r="BJ41" s="309"/>
      <c r="BK41" s="309"/>
      <c r="BL41" s="309"/>
      <c r="BM41" s="309"/>
      <c r="BN41" s="309"/>
      <c r="BO41" s="309"/>
      <c r="BP41" s="309"/>
      <c r="BQ41" s="309"/>
      <c r="BR41" s="309"/>
      <c r="BS41" s="309"/>
      <c r="BT41" s="309"/>
      <c r="BU41" s="309"/>
      <c r="BV41" s="309"/>
      <c r="BW41" s="309"/>
      <c r="BX41" s="309"/>
      <c r="BY41" s="309"/>
      <c r="BZ41" s="309"/>
      <c r="CA41" s="309"/>
      <c r="CB41" s="309"/>
      <c r="CC41" s="309"/>
      <c r="CD41" s="309"/>
      <c r="CE41" s="309"/>
      <c r="CF41" s="309"/>
      <c r="CG41" s="309"/>
      <c r="CH41" s="309"/>
      <c r="CI41" s="309"/>
      <c r="CJ41" s="309"/>
      <c r="CK41" s="309"/>
      <c r="CL41" s="309"/>
      <c r="CM41" s="309"/>
      <c r="CN41" s="309"/>
      <c r="CO41" s="309"/>
      <c r="CP41" s="309"/>
      <c r="CQ41" s="309"/>
      <c r="CR41" s="309"/>
      <c r="CS41" s="309"/>
      <c r="CT41" s="309"/>
      <c r="CU41" s="309"/>
      <c r="CV41" s="309"/>
      <c r="CW41" s="309"/>
      <c r="CX41" s="309"/>
      <c r="CY41" s="309"/>
      <c r="CZ41" s="309"/>
      <c r="DA41" s="309"/>
      <c r="DB41" s="309"/>
      <c r="DC41" s="309"/>
      <c r="DD41" s="309"/>
      <c r="DE41" s="309"/>
      <c r="DF41" s="309"/>
      <c r="DG41" s="309"/>
      <c r="DH41" s="309"/>
      <c r="DI41" s="309"/>
      <c r="DJ41" s="309"/>
      <c r="DK41" s="309"/>
      <c r="DL41" s="309"/>
      <c r="DM41" s="309"/>
      <c r="DN41" s="309"/>
      <c r="DO41" s="309"/>
      <c r="DP41" s="309"/>
      <c r="DQ41" s="309"/>
      <c r="DR41" s="309"/>
      <c r="DS41" s="309"/>
      <c r="DT41" s="309"/>
      <c r="DU41" s="309"/>
      <c r="DV41" s="309"/>
      <c r="DW41" s="309"/>
      <c r="DX41" s="309"/>
      <c r="DY41" s="309"/>
      <c r="DZ41" s="309"/>
      <c r="EA41" s="309"/>
      <c r="EB41" s="309"/>
      <c r="EC41" s="309"/>
      <c r="ED41" s="309"/>
      <c r="EE41" s="309"/>
      <c r="EF41" s="309"/>
      <c r="EG41" s="309"/>
      <c r="EH41" s="309"/>
      <c r="EI41" s="309"/>
      <c r="EJ41" s="309"/>
      <c r="EK41" s="309"/>
      <c r="EL41" s="309"/>
      <c r="EM41" s="309"/>
      <c r="EN41" s="309"/>
      <c r="EO41" s="309"/>
      <c r="EP41" s="309"/>
      <c r="EQ41" s="309"/>
      <c r="ER41" s="309"/>
      <c r="ES41" s="309"/>
      <c r="ET41" s="309"/>
      <c r="EU41" s="309"/>
      <c r="EV41" s="309"/>
      <c r="EW41" s="309"/>
      <c r="EX41" s="309"/>
      <c r="EY41" s="309"/>
      <c r="EZ41" s="309"/>
      <c r="FA41" s="309"/>
      <c r="FB41" s="309"/>
      <c r="FC41" s="309"/>
      <c r="FD41" s="309"/>
      <c r="FE41" s="309"/>
      <c r="FF41" s="309"/>
      <c r="FG41" s="309"/>
      <c r="FH41" s="309"/>
      <c r="FI41" s="309"/>
      <c r="FJ41" s="309"/>
      <c r="FK41" s="309"/>
      <c r="FL41" s="309"/>
      <c r="FM41" s="309"/>
      <c r="FN41" s="309"/>
      <c r="FO41" s="309"/>
      <c r="FP41" s="309"/>
      <c r="FQ41" s="309"/>
      <c r="FR41" s="309"/>
      <c r="FS41" s="309"/>
      <c r="FT41" s="309"/>
      <c r="FU41" s="309"/>
      <c r="FV41" s="309"/>
      <c r="FW41" s="309"/>
      <c r="FX41" s="309"/>
      <c r="FY41" s="309"/>
      <c r="FZ41" s="309"/>
      <c r="GA41" s="309"/>
      <c r="GB41" s="309"/>
      <c r="GC41" s="309"/>
      <c r="GD41" s="309"/>
      <c r="GE41" s="309"/>
      <c r="GF41" s="309"/>
      <c r="GG41" s="309"/>
      <c r="GH41" s="309"/>
      <c r="GI41" s="309"/>
      <c r="GJ41" s="309"/>
      <c r="GK41" s="309"/>
      <c r="GL41" s="309"/>
      <c r="GM41" s="309"/>
      <c r="GN41" s="309"/>
      <c r="GO41" s="309"/>
      <c r="GP41" s="309"/>
      <c r="GQ41" s="309"/>
      <c r="GR41" s="309"/>
      <c r="GS41" s="309"/>
      <c r="GT41" s="309"/>
      <c r="GU41" s="309"/>
      <c r="GV41" s="309"/>
      <c r="GW41" s="309"/>
      <c r="GX41" s="309"/>
      <c r="GY41" s="309"/>
      <c r="GZ41" s="309"/>
      <c r="HA41" s="309"/>
      <c r="HB41" s="309"/>
      <c r="HC41" s="309"/>
      <c r="HD41" s="309"/>
      <c r="HE41" s="309"/>
      <c r="HF41" s="309"/>
      <c r="HG41" s="309"/>
      <c r="HH41" s="309"/>
      <c r="HI41" s="309"/>
      <c r="HJ41" s="309"/>
      <c r="HK41" s="309"/>
      <c r="HL41" s="309"/>
      <c r="HM41" s="309"/>
      <c r="HN41" s="309"/>
      <c r="HO41" s="309"/>
      <c r="HP41" s="309"/>
      <c r="HQ41" s="309"/>
      <c r="HR41" s="309"/>
      <c r="HS41" s="309"/>
      <c r="HT41" s="309"/>
      <c r="HU41" s="309"/>
      <c r="HV41" s="309"/>
      <c r="HW41" s="309"/>
      <c r="HX41" s="309"/>
      <c r="HY41" s="309"/>
      <c r="HZ41" s="309"/>
      <c r="IA41" s="309"/>
      <c r="IB41" s="309"/>
      <c r="IC41" s="309"/>
      <c r="ID41" s="309"/>
      <c r="IE41" s="309"/>
      <c r="IF41" s="309"/>
      <c r="IG41" s="309"/>
      <c r="IH41" s="309"/>
      <c r="II41" s="309"/>
      <c r="IJ41" s="309"/>
      <c r="IK41" s="309"/>
      <c r="IL41" s="309"/>
      <c r="IM41" s="309"/>
      <c r="IN41" s="309"/>
      <c r="IO41" s="309"/>
      <c r="IP41" s="309"/>
      <c r="IQ41" s="309"/>
      <c r="IR41" s="309"/>
      <c r="IS41" s="309"/>
      <c r="IT41" s="309"/>
      <c r="IU41" s="309"/>
    </row>
    <row r="42" spans="1:255" s="1" customFormat="1" ht="17.649999999999999" customHeight="1" x14ac:dyDescent="0.2">
      <c r="A42" s="300"/>
      <c r="B42" s="302"/>
      <c r="C42" s="302"/>
      <c r="D42" s="320" t="s">
        <v>470</v>
      </c>
      <c r="E42" s="304"/>
      <c r="F42" s="312"/>
      <c r="G42" s="313"/>
      <c r="H42" s="307"/>
      <c r="I42" s="314"/>
      <c r="J42" s="309"/>
      <c r="K42" s="309"/>
      <c r="L42" s="309"/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09"/>
      <c r="AA42" s="309"/>
      <c r="AB42" s="309"/>
      <c r="AC42" s="309"/>
      <c r="AD42" s="309"/>
      <c r="AE42" s="309"/>
      <c r="AF42" s="309"/>
      <c r="AG42" s="309"/>
      <c r="AH42" s="309"/>
      <c r="AI42" s="309"/>
      <c r="AJ42" s="309"/>
      <c r="AK42" s="309"/>
      <c r="AL42" s="309"/>
      <c r="AM42" s="309"/>
      <c r="AN42" s="309"/>
      <c r="AO42" s="309"/>
      <c r="AP42" s="309"/>
      <c r="AQ42" s="309"/>
      <c r="AR42" s="309"/>
      <c r="AS42" s="309"/>
      <c r="AT42" s="309"/>
      <c r="AU42" s="309"/>
      <c r="AV42" s="309"/>
      <c r="AW42" s="309"/>
      <c r="AX42" s="309"/>
      <c r="AY42" s="309"/>
      <c r="AZ42" s="309"/>
      <c r="BA42" s="309"/>
      <c r="BB42" s="309"/>
      <c r="BC42" s="309"/>
      <c r="BD42" s="309"/>
      <c r="BE42" s="309"/>
      <c r="BF42" s="309"/>
      <c r="BG42" s="309"/>
      <c r="BH42" s="309"/>
      <c r="BI42" s="309"/>
      <c r="BJ42" s="309"/>
      <c r="BK42" s="309"/>
      <c r="BL42" s="309"/>
      <c r="BM42" s="309"/>
      <c r="BN42" s="309"/>
      <c r="BO42" s="309"/>
      <c r="BP42" s="309"/>
      <c r="BQ42" s="309"/>
      <c r="BR42" s="309"/>
      <c r="BS42" s="309"/>
      <c r="BT42" s="309"/>
      <c r="BU42" s="309"/>
      <c r="BV42" s="309"/>
      <c r="BW42" s="309"/>
      <c r="BX42" s="309"/>
      <c r="BY42" s="309"/>
      <c r="BZ42" s="309"/>
      <c r="CA42" s="309"/>
      <c r="CB42" s="309"/>
      <c r="CC42" s="309"/>
      <c r="CD42" s="309"/>
      <c r="CE42" s="309"/>
      <c r="CF42" s="309"/>
      <c r="CG42" s="309"/>
      <c r="CH42" s="309"/>
      <c r="CI42" s="309"/>
      <c r="CJ42" s="309"/>
      <c r="CK42" s="309"/>
      <c r="CL42" s="309"/>
      <c r="CM42" s="309"/>
      <c r="CN42" s="309"/>
      <c r="CO42" s="309"/>
      <c r="CP42" s="309"/>
      <c r="CQ42" s="309"/>
      <c r="CR42" s="309"/>
      <c r="CS42" s="309"/>
      <c r="CT42" s="309"/>
      <c r="CU42" s="309"/>
      <c r="CV42" s="309"/>
      <c r="CW42" s="309"/>
      <c r="CX42" s="309"/>
      <c r="CY42" s="309"/>
      <c r="CZ42" s="309"/>
      <c r="DA42" s="309"/>
      <c r="DB42" s="309"/>
      <c r="DC42" s="309"/>
      <c r="DD42" s="309"/>
      <c r="DE42" s="309"/>
      <c r="DF42" s="309"/>
      <c r="DG42" s="309"/>
      <c r="DH42" s="309"/>
      <c r="DI42" s="309"/>
      <c r="DJ42" s="309"/>
      <c r="DK42" s="309"/>
      <c r="DL42" s="309"/>
      <c r="DM42" s="309"/>
      <c r="DN42" s="309"/>
      <c r="DO42" s="309"/>
      <c r="DP42" s="309"/>
      <c r="DQ42" s="309"/>
      <c r="DR42" s="309"/>
      <c r="DS42" s="309"/>
      <c r="DT42" s="309"/>
      <c r="DU42" s="309"/>
      <c r="DV42" s="309"/>
      <c r="DW42" s="309"/>
      <c r="DX42" s="309"/>
      <c r="DY42" s="309"/>
      <c r="DZ42" s="309"/>
      <c r="EA42" s="309"/>
      <c r="EB42" s="309"/>
      <c r="EC42" s="309"/>
      <c r="ED42" s="309"/>
      <c r="EE42" s="309"/>
      <c r="EF42" s="309"/>
      <c r="EG42" s="309"/>
      <c r="EH42" s="309"/>
      <c r="EI42" s="309"/>
      <c r="EJ42" s="309"/>
      <c r="EK42" s="309"/>
      <c r="EL42" s="309"/>
      <c r="EM42" s="309"/>
      <c r="EN42" s="309"/>
      <c r="EO42" s="309"/>
      <c r="EP42" s="309"/>
      <c r="EQ42" s="309"/>
      <c r="ER42" s="309"/>
      <c r="ES42" s="309"/>
      <c r="ET42" s="309"/>
      <c r="EU42" s="309"/>
      <c r="EV42" s="309"/>
      <c r="EW42" s="309"/>
      <c r="EX42" s="309"/>
      <c r="EY42" s="309"/>
      <c r="EZ42" s="309"/>
      <c r="FA42" s="309"/>
      <c r="FB42" s="309"/>
      <c r="FC42" s="309"/>
      <c r="FD42" s="309"/>
      <c r="FE42" s="309"/>
      <c r="FF42" s="309"/>
      <c r="FG42" s="309"/>
      <c r="FH42" s="309"/>
      <c r="FI42" s="309"/>
      <c r="FJ42" s="309"/>
      <c r="FK42" s="309"/>
      <c r="FL42" s="309"/>
      <c r="FM42" s="309"/>
      <c r="FN42" s="309"/>
      <c r="FO42" s="309"/>
      <c r="FP42" s="309"/>
      <c r="FQ42" s="309"/>
      <c r="FR42" s="309"/>
      <c r="FS42" s="309"/>
      <c r="FT42" s="309"/>
      <c r="FU42" s="309"/>
      <c r="FV42" s="309"/>
      <c r="FW42" s="309"/>
      <c r="FX42" s="309"/>
      <c r="FY42" s="309"/>
      <c r="FZ42" s="309"/>
      <c r="GA42" s="309"/>
      <c r="GB42" s="309"/>
      <c r="GC42" s="309"/>
      <c r="GD42" s="309"/>
      <c r="GE42" s="309"/>
      <c r="GF42" s="309"/>
      <c r="GG42" s="309"/>
      <c r="GH42" s="309"/>
      <c r="GI42" s="309"/>
      <c r="GJ42" s="309"/>
      <c r="GK42" s="309"/>
      <c r="GL42" s="309"/>
      <c r="GM42" s="309"/>
      <c r="GN42" s="309"/>
      <c r="GO42" s="309"/>
      <c r="GP42" s="309"/>
      <c r="GQ42" s="309"/>
      <c r="GR42" s="309"/>
      <c r="GS42" s="309"/>
      <c r="GT42" s="309"/>
      <c r="GU42" s="309"/>
      <c r="GV42" s="309"/>
      <c r="GW42" s="309"/>
      <c r="GX42" s="309"/>
      <c r="GY42" s="309"/>
      <c r="GZ42" s="309"/>
      <c r="HA42" s="309"/>
      <c r="HB42" s="309"/>
      <c r="HC42" s="309"/>
      <c r="HD42" s="309"/>
      <c r="HE42" s="309"/>
      <c r="HF42" s="309"/>
      <c r="HG42" s="309"/>
      <c r="HH42" s="309"/>
      <c r="HI42" s="309"/>
      <c r="HJ42" s="309"/>
      <c r="HK42" s="309"/>
      <c r="HL42" s="309"/>
      <c r="HM42" s="309"/>
      <c r="HN42" s="309"/>
      <c r="HO42" s="309"/>
      <c r="HP42" s="309"/>
      <c r="HQ42" s="309"/>
      <c r="HR42" s="309"/>
      <c r="HS42" s="309"/>
      <c r="HT42" s="309"/>
      <c r="HU42" s="309"/>
      <c r="HV42" s="309"/>
      <c r="HW42" s="309"/>
      <c r="HX42" s="309"/>
      <c r="HY42" s="309"/>
      <c r="HZ42" s="309"/>
      <c r="IA42" s="309"/>
      <c r="IB42" s="309"/>
      <c r="IC42" s="309"/>
      <c r="ID42" s="309"/>
      <c r="IE42" s="309"/>
      <c r="IF42" s="309"/>
      <c r="IG42" s="309"/>
      <c r="IH42" s="309"/>
      <c r="II42" s="309"/>
      <c r="IJ42" s="309"/>
      <c r="IK42" s="309"/>
      <c r="IL42" s="309"/>
      <c r="IM42" s="309"/>
      <c r="IN42" s="309"/>
      <c r="IO42" s="309"/>
      <c r="IP42" s="309"/>
      <c r="IQ42" s="309"/>
      <c r="IR42" s="309"/>
      <c r="IS42" s="309"/>
      <c r="IT42" s="309"/>
      <c r="IU42" s="309"/>
    </row>
    <row r="43" spans="1:255" ht="63.75" x14ac:dyDescent="0.25">
      <c r="A43" s="280">
        <v>36</v>
      </c>
      <c r="B43" s="23"/>
      <c r="C43" s="24"/>
      <c r="D43" s="322" t="s">
        <v>473</v>
      </c>
      <c r="E43" s="26" t="s">
        <v>27</v>
      </c>
      <c r="F43" s="27">
        <v>1</v>
      </c>
      <c r="G43" s="27"/>
      <c r="H43" s="28">
        <v>0</v>
      </c>
      <c r="I43" s="323">
        <f>H43*F43</f>
        <v>0</v>
      </c>
    </row>
    <row r="44" spans="1:255" ht="51" x14ac:dyDescent="0.25">
      <c r="A44" s="280"/>
      <c r="B44" s="23"/>
      <c r="C44" s="24"/>
      <c r="D44" s="322" t="s">
        <v>474</v>
      </c>
      <c r="E44" s="26" t="s">
        <v>27</v>
      </c>
      <c r="F44" s="27">
        <v>1</v>
      </c>
      <c r="G44" s="27"/>
      <c r="H44" s="28">
        <v>0</v>
      </c>
      <c r="I44" s="323">
        <f>H44*F44</f>
        <v>0</v>
      </c>
    </row>
    <row r="45" spans="1:255" x14ac:dyDescent="0.25">
      <c r="A45" s="280"/>
      <c r="B45" s="23"/>
      <c r="C45" s="24"/>
      <c r="D45" s="30" t="s">
        <v>475</v>
      </c>
      <c r="E45" s="26"/>
      <c r="F45" s="27"/>
      <c r="G45" s="27"/>
      <c r="H45" s="28"/>
      <c r="I45" s="29">
        <f>SUM(I43:I44)</f>
        <v>0</v>
      </c>
    </row>
    <row r="46" spans="1:255" x14ac:dyDescent="0.25">
      <c r="A46" s="280">
        <v>37</v>
      </c>
      <c r="B46" s="24"/>
      <c r="C46" s="24"/>
      <c r="D46" s="193" t="s">
        <v>36</v>
      </c>
      <c r="E46" s="187"/>
      <c r="F46" s="24"/>
      <c r="G46" s="24"/>
      <c r="H46" s="194"/>
      <c r="I46" s="191"/>
    </row>
    <row r="47" spans="1:255" x14ac:dyDescent="0.25">
      <c r="A47" s="280">
        <v>38</v>
      </c>
      <c r="B47" s="24">
        <v>723</v>
      </c>
      <c r="C47" s="24"/>
      <c r="D47" s="192" t="str">
        <f>D3</f>
        <v>TEPLOVODY-VTP</v>
      </c>
      <c r="E47" s="187"/>
      <c r="F47" s="24"/>
      <c r="G47" s="24"/>
      <c r="H47" s="194"/>
      <c r="I47" s="191">
        <f>I15</f>
        <v>0</v>
      </c>
    </row>
    <row r="48" spans="1:255" x14ac:dyDescent="0.25">
      <c r="A48" s="280">
        <v>39</v>
      </c>
      <c r="B48" s="274"/>
      <c r="C48" s="274"/>
      <c r="D48" s="275" t="str">
        <f>D16</f>
        <v>TEPLOVODY-TUV</v>
      </c>
      <c r="E48" s="276"/>
      <c r="F48" s="274"/>
      <c r="G48" s="274"/>
      <c r="H48" s="277"/>
      <c r="I48" s="278">
        <f>I33</f>
        <v>0</v>
      </c>
    </row>
    <row r="49" spans="1:9" x14ac:dyDescent="0.25">
      <c r="A49" s="280">
        <v>40</v>
      </c>
      <c r="B49" s="274"/>
      <c r="C49" s="274"/>
      <c r="D49" s="275" t="s">
        <v>285</v>
      </c>
      <c r="E49" s="276"/>
      <c r="F49" s="274"/>
      <c r="G49" s="274"/>
      <c r="H49" s="277"/>
      <c r="I49" s="278">
        <f>I40</f>
        <v>0</v>
      </c>
    </row>
    <row r="50" spans="1:9" x14ac:dyDescent="0.25">
      <c r="A50" s="280"/>
      <c r="B50" s="274"/>
      <c r="C50" s="274"/>
      <c r="D50" s="275" t="str">
        <f>D42</f>
        <v>HODINOVÉ SAZBY</v>
      </c>
      <c r="E50" s="276"/>
      <c r="F50" s="274"/>
      <c r="G50" s="274"/>
      <c r="H50" s="277"/>
      <c r="I50" s="278">
        <f>I45</f>
        <v>0</v>
      </c>
    </row>
    <row r="51" spans="1:9" ht="26.25" thickBot="1" x14ac:dyDescent="0.3">
      <c r="A51" s="280">
        <v>41</v>
      </c>
      <c r="B51" s="195"/>
      <c r="C51" s="196"/>
      <c r="D51" s="197" t="s">
        <v>446</v>
      </c>
      <c r="E51" s="198"/>
      <c r="F51" s="199"/>
      <c r="G51" s="199"/>
      <c r="H51" s="200"/>
      <c r="I51" s="201">
        <f>SUM(I47:I47)</f>
        <v>0</v>
      </c>
    </row>
  </sheetData>
  <protectedRanges>
    <protectedRange sqref="H1:H11 H14:H20 H26:H40 H43:H51" name="jednotková cena_1_1_3"/>
    <protectedRange sqref="H12:H13" name="jednotková cena_1_1"/>
    <protectedRange sqref="H22:H25" name="jednotková cena_1_1_1"/>
    <protectedRange sqref="H21" name="jednotková cena_1_1_2"/>
    <protectedRange sqref="H41:H42" name="jednotková cena_1_2"/>
  </protectedRange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H13" sqref="H13"/>
    </sheetView>
  </sheetViews>
  <sheetFormatPr defaultRowHeight="15" x14ac:dyDescent="0.25"/>
  <cols>
    <col min="1" max="1" width="10.140625" style="177" bestFit="1" customWidth="1"/>
    <col min="2" max="3" width="9.140625" style="177"/>
    <col min="4" max="4" width="54" style="177" customWidth="1"/>
    <col min="5" max="6" width="9.140625" style="177"/>
    <col min="7" max="7" width="10.85546875" style="177" customWidth="1"/>
    <col min="8" max="8" width="9.140625" style="177"/>
    <col min="9" max="9" width="12.85546875" style="177" bestFit="1" customWidth="1"/>
    <col min="10" max="16384" width="9.140625" style="177"/>
  </cols>
  <sheetData>
    <row r="1" spans="1:9" x14ac:dyDescent="0.25">
      <c r="A1" s="171" t="s">
        <v>89</v>
      </c>
      <c r="B1" s="172"/>
      <c r="C1" s="173"/>
      <c r="D1" s="174" t="s">
        <v>16</v>
      </c>
      <c r="E1" s="175" t="s">
        <v>17</v>
      </c>
      <c r="F1" s="175" t="s">
        <v>18</v>
      </c>
      <c r="G1" s="175" t="s">
        <v>19</v>
      </c>
      <c r="H1" s="175" t="s">
        <v>20</v>
      </c>
      <c r="I1" s="176" t="s">
        <v>21</v>
      </c>
    </row>
    <row r="2" spans="1:9" x14ac:dyDescent="0.25">
      <c r="A2" s="178">
        <v>1</v>
      </c>
      <c r="B2" s="179"/>
      <c r="C2" s="180"/>
      <c r="D2" s="181" t="s">
        <v>261</v>
      </c>
      <c r="E2" s="179"/>
      <c r="F2" s="182"/>
      <c r="G2" s="182"/>
      <c r="H2" s="183"/>
      <c r="I2" s="184"/>
    </row>
    <row r="3" spans="1:9" x14ac:dyDescent="0.25">
      <c r="A3" s="178">
        <v>2</v>
      </c>
      <c r="B3" s="179"/>
      <c r="C3" s="180"/>
      <c r="D3" s="181" t="s">
        <v>298</v>
      </c>
      <c r="E3" s="179"/>
      <c r="F3" s="182"/>
      <c r="G3" s="182"/>
      <c r="H3" s="183"/>
      <c r="I3" s="184"/>
    </row>
    <row r="4" spans="1:9" ht="38.25" x14ac:dyDescent="0.25">
      <c r="A4" s="178">
        <v>3</v>
      </c>
      <c r="B4" s="24">
        <v>722</v>
      </c>
      <c r="C4" s="24" t="s">
        <v>299</v>
      </c>
      <c r="D4" s="125" t="s">
        <v>300</v>
      </c>
      <c r="E4" s="24" t="s">
        <v>23</v>
      </c>
      <c r="F4" s="182" t="s">
        <v>302</v>
      </c>
      <c r="G4" s="110" t="s">
        <v>301</v>
      </c>
      <c r="H4" s="185">
        <v>0</v>
      </c>
      <c r="I4" s="186">
        <f>H4*F4</f>
        <v>0</v>
      </c>
    </row>
    <row r="5" spans="1:9" x14ac:dyDescent="0.25">
      <c r="A5" s="178">
        <v>4</v>
      </c>
      <c r="B5" s="24">
        <v>722</v>
      </c>
      <c r="C5" s="24" t="s">
        <v>268</v>
      </c>
      <c r="D5" s="125" t="s">
        <v>303</v>
      </c>
      <c r="E5" s="24" t="s">
        <v>23</v>
      </c>
      <c r="F5" s="182" t="s">
        <v>302</v>
      </c>
      <c r="G5" s="182" t="s">
        <v>302</v>
      </c>
      <c r="H5" s="185">
        <v>0</v>
      </c>
      <c r="I5" s="186">
        <f>H5*F5</f>
        <v>0</v>
      </c>
    </row>
    <row r="6" spans="1:9" x14ac:dyDescent="0.25">
      <c r="A6" s="178">
        <v>5</v>
      </c>
      <c r="B6" s="24">
        <v>722</v>
      </c>
      <c r="C6" s="24" t="s">
        <v>304</v>
      </c>
      <c r="D6" s="125" t="s">
        <v>305</v>
      </c>
      <c r="E6" s="24" t="s">
        <v>23</v>
      </c>
      <c r="F6" s="182" t="s">
        <v>302</v>
      </c>
      <c r="G6" s="182" t="s">
        <v>302</v>
      </c>
      <c r="H6" s="185">
        <v>0</v>
      </c>
      <c r="I6" s="186">
        <f>H6*F6</f>
        <v>0</v>
      </c>
    </row>
    <row r="7" spans="1:9" ht="25.5" x14ac:dyDescent="0.25">
      <c r="A7" s="178">
        <v>6</v>
      </c>
      <c r="B7" s="24">
        <v>998</v>
      </c>
      <c r="C7" s="24" t="s">
        <v>86</v>
      </c>
      <c r="D7" s="125" t="s">
        <v>310</v>
      </c>
      <c r="E7" s="24" t="s">
        <v>63</v>
      </c>
      <c r="F7" s="182" t="s">
        <v>311</v>
      </c>
      <c r="G7" s="182" t="s">
        <v>311</v>
      </c>
      <c r="H7" s="185">
        <v>0</v>
      </c>
      <c r="I7" s="186">
        <f t="shared" ref="I7" si="0">H7*G7</f>
        <v>0</v>
      </c>
    </row>
    <row r="8" spans="1:9" ht="38.25" x14ac:dyDescent="0.25">
      <c r="A8" s="178">
        <v>7</v>
      </c>
      <c r="B8" s="24">
        <v>998</v>
      </c>
      <c r="C8" s="24" t="s">
        <v>82</v>
      </c>
      <c r="D8" s="125" t="s">
        <v>83</v>
      </c>
      <c r="E8" s="24" t="s">
        <v>48</v>
      </c>
      <c r="F8" s="182" t="s">
        <v>84</v>
      </c>
      <c r="G8" s="182" t="s">
        <v>84</v>
      </c>
      <c r="H8" s="185">
        <v>0</v>
      </c>
      <c r="I8" s="186">
        <f>H8*G8/100</f>
        <v>0</v>
      </c>
    </row>
    <row r="9" spans="1:9" x14ac:dyDescent="0.25">
      <c r="A9" s="178">
        <v>8</v>
      </c>
      <c r="B9" s="24"/>
      <c r="C9" s="187"/>
      <c r="D9" s="181" t="s">
        <v>312</v>
      </c>
      <c r="E9" s="179"/>
      <c r="F9" s="188"/>
      <c r="G9" s="188"/>
      <c r="H9" s="189"/>
      <c r="I9" s="190">
        <f>SUM(I4:I8)</f>
        <v>0</v>
      </c>
    </row>
    <row r="10" spans="1:9" x14ac:dyDescent="0.25">
      <c r="A10" s="178">
        <v>9</v>
      </c>
      <c r="B10" s="23"/>
      <c r="C10" s="24"/>
      <c r="D10" s="30"/>
      <c r="E10" s="26"/>
      <c r="F10" s="27"/>
      <c r="G10" s="27"/>
      <c r="H10" s="28"/>
      <c r="I10" s="29"/>
    </row>
    <row r="11" spans="1:9" x14ac:dyDescent="0.25">
      <c r="A11" s="178">
        <v>10</v>
      </c>
      <c r="B11" s="24"/>
      <c r="C11" s="24"/>
      <c r="D11" s="193" t="s">
        <v>36</v>
      </c>
      <c r="E11" s="187"/>
      <c r="F11" s="24"/>
      <c r="G11" s="24"/>
      <c r="H11" s="194"/>
      <c r="I11" s="191"/>
    </row>
    <row r="12" spans="1:9" x14ac:dyDescent="0.25">
      <c r="A12" s="178">
        <v>11</v>
      </c>
      <c r="B12" s="24">
        <v>723</v>
      </c>
      <c r="C12" s="24"/>
      <c r="D12" s="192" t="s">
        <v>313</v>
      </c>
      <c r="E12" s="187"/>
      <c r="F12" s="24"/>
      <c r="G12" s="24"/>
      <c r="H12" s="194"/>
      <c r="I12" s="191">
        <f>I9</f>
        <v>0</v>
      </c>
    </row>
    <row r="13" spans="1:9" ht="26.25" thickBot="1" x14ac:dyDescent="0.3">
      <c r="A13" s="178">
        <v>12</v>
      </c>
      <c r="B13" s="195"/>
      <c r="C13" s="196"/>
      <c r="D13" s="197" t="s">
        <v>314</v>
      </c>
      <c r="E13" s="198"/>
      <c r="F13" s="199"/>
      <c r="G13" s="199"/>
      <c r="H13" s="200"/>
      <c r="I13" s="201">
        <f>SUM(I12:I12)</f>
        <v>0</v>
      </c>
    </row>
  </sheetData>
  <protectedRanges>
    <protectedRange sqref="H1:H13" name="jednotková cena_1_1"/>
  </protectedRanges>
  <pageMargins left="0.70866141732283472" right="0.51" top="0.78740157480314965" bottom="0.78740157480314965" header="0.31496062992125984" footer="0.31496062992125984"/>
  <pageSetup paperSize="9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rekapitulace</vt:lpstr>
      <vt:lpstr>List1</vt:lpstr>
      <vt:lpstr>Krycí list</vt:lpstr>
      <vt:lpstr>VNITŘNÍ PLYNOVOD</vt:lpstr>
      <vt:lpstr>VNITŘNÍ KANALIZACE</vt:lpstr>
      <vt:lpstr>VZDUCHOTECHNIKA</vt:lpstr>
      <vt:lpstr>VYTÁPĚNÍ</vt:lpstr>
      <vt:lpstr>TEPLOVODY</vt:lpstr>
      <vt:lpstr>VNITŘNÍ VODOVOD</vt:lpstr>
      <vt:lpstr>MaR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Sailler</dc:creator>
  <cp:lastModifiedBy>Pavel Matoušek</cp:lastModifiedBy>
  <cp:lastPrinted>2015-05-03T14:00:55Z</cp:lastPrinted>
  <dcterms:created xsi:type="dcterms:W3CDTF">2014-02-21T09:02:42Z</dcterms:created>
  <dcterms:modified xsi:type="dcterms:W3CDTF">2017-03-09T06:42:56Z</dcterms:modified>
</cp:coreProperties>
</file>