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Akce\Kotelna_ZSB+DPS\Rozpocty\"/>
    </mc:Choice>
  </mc:AlternateContent>
  <bookViews>
    <workbookView xWindow="120" yWindow="270" windowWidth="19320" windowHeight="12150"/>
  </bookViews>
  <sheets>
    <sheet name="rekapitulace" sheetId="1" r:id="rId1"/>
    <sheet name="Krycí list" sheetId="2" r:id="rId2"/>
    <sheet name="VNITŘNÍ PLYNOVOD" sheetId="4" r:id="rId3"/>
    <sheet name="VNITŘNÍ KANALIZACE" sheetId="5" state="hidden" r:id="rId4"/>
    <sheet name="VZDUCHOTECHNIKA" sheetId="6" state="hidden" r:id="rId5"/>
    <sheet name="MaR" sheetId="8" r:id="rId6"/>
    <sheet name="VYTÁPĚNÍ" sheetId="3" r:id="rId7"/>
    <sheet name="TEPLOVODY" sheetId="7" r:id="rId8"/>
  </sheets>
  <calcPr calcId="162913" iterateCount="1"/>
</workbook>
</file>

<file path=xl/calcChain.xml><?xml version="1.0" encoding="utf-8"?>
<calcChain xmlns="http://schemas.openxmlformats.org/spreadsheetml/2006/main">
  <c r="H149" i="8" l="1"/>
  <c r="D12" i="2"/>
  <c r="D59" i="7"/>
  <c r="I52" i="7"/>
  <c r="I51" i="7"/>
  <c r="D137" i="3"/>
  <c r="I98" i="3"/>
  <c r="C98" i="3"/>
  <c r="I97" i="3"/>
  <c r="I99" i="3" s="1"/>
  <c r="I137" i="3" s="1"/>
  <c r="I122" i="3"/>
  <c r="I119" i="3"/>
  <c r="I125" i="3"/>
  <c r="I124" i="3"/>
  <c r="I123" i="3"/>
  <c r="I116" i="3"/>
  <c r="I115" i="3"/>
  <c r="I114" i="3"/>
  <c r="I113" i="3"/>
  <c r="I112" i="3"/>
  <c r="I53" i="7" l="1"/>
  <c r="I59" i="7" s="1"/>
  <c r="D13" i="2" l="1"/>
  <c r="D165" i="8"/>
  <c r="D164" i="8"/>
  <c r="D163" i="8"/>
  <c r="D162" i="8"/>
  <c r="D161" i="8"/>
  <c r="H157" i="8"/>
  <c r="H156" i="8"/>
  <c r="H155" i="8"/>
  <c r="H154" i="8"/>
  <c r="H153" i="8"/>
  <c r="H152" i="8"/>
  <c r="H151" i="8"/>
  <c r="H150" i="8"/>
  <c r="H148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2" i="8"/>
  <c r="H11" i="8"/>
  <c r="H10" i="8"/>
  <c r="H158" i="8" l="1"/>
  <c r="H165" i="8" s="1"/>
  <c r="H146" i="8"/>
  <c r="H164" i="8" s="1"/>
  <c r="H126" i="8"/>
  <c r="H163" i="8" s="1"/>
  <c r="H60" i="8"/>
  <c r="H162" i="8" s="1"/>
  <c r="H13" i="8"/>
  <c r="H161" i="8" s="1"/>
  <c r="I46" i="7"/>
  <c r="I45" i="7"/>
  <c r="I44" i="7"/>
  <c r="I43" i="7"/>
  <c r="H166" i="8" l="1"/>
  <c r="J13" i="2" s="1"/>
  <c r="D13" i="1"/>
  <c r="I17" i="7"/>
  <c r="I40" i="7"/>
  <c r="I38" i="7"/>
  <c r="I36" i="7"/>
  <c r="I37" i="7"/>
  <c r="I35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20" i="7"/>
  <c r="I12" i="7"/>
  <c r="I7" i="7"/>
  <c r="I8" i="7"/>
  <c r="I9" i="7"/>
  <c r="I10" i="7"/>
  <c r="I11" i="7"/>
  <c r="I13" i="7"/>
  <c r="I14" i="7"/>
  <c r="I15" i="7"/>
  <c r="I39" i="7" l="1"/>
  <c r="I41" i="7" s="1"/>
  <c r="I47" i="7"/>
  <c r="H48" i="7" s="1"/>
  <c r="I48" i="7" s="1"/>
  <c r="I49" i="7" l="1"/>
  <c r="I43" i="3"/>
  <c r="I42" i="3"/>
  <c r="D56" i="7" l="1"/>
  <c r="D57" i="7"/>
  <c r="I57" i="7" l="1"/>
  <c r="I6" i="7"/>
  <c r="I5" i="7"/>
  <c r="I4" i="7"/>
  <c r="F103" i="3"/>
  <c r="I103" i="3" s="1"/>
  <c r="I41" i="3"/>
  <c r="I40" i="3"/>
  <c r="F26" i="3"/>
  <c r="I25" i="3"/>
  <c r="I23" i="3"/>
  <c r="I11" i="3"/>
  <c r="I90" i="3"/>
  <c r="I89" i="3"/>
  <c r="I88" i="3"/>
  <c r="I87" i="3"/>
  <c r="I86" i="3"/>
  <c r="I85" i="3"/>
  <c r="I84" i="3"/>
  <c r="I83" i="3"/>
  <c r="I82" i="3"/>
  <c r="I81" i="3"/>
  <c r="I77" i="3"/>
  <c r="I78" i="3"/>
  <c r="I79" i="3"/>
  <c r="I80" i="3"/>
  <c r="I70" i="3"/>
  <c r="I71" i="3"/>
  <c r="I69" i="3"/>
  <c r="I63" i="3"/>
  <c r="I64" i="3"/>
  <c r="I65" i="3"/>
  <c r="I62" i="3"/>
  <c r="I54" i="3"/>
  <c r="I55" i="3"/>
  <c r="I16" i="7" l="1"/>
  <c r="I18" i="7" s="1"/>
  <c r="I7" i="4"/>
  <c r="I6" i="4"/>
  <c r="I5" i="4"/>
  <c r="I4" i="4"/>
  <c r="F108" i="3"/>
  <c r="I50" i="3"/>
  <c r="I39" i="3"/>
  <c r="I38" i="3"/>
  <c r="I37" i="3"/>
  <c r="I36" i="3"/>
  <c r="I35" i="3"/>
  <c r="I34" i="3"/>
  <c r="I33" i="3"/>
  <c r="I32" i="3"/>
  <c r="I31" i="3"/>
  <c r="I30" i="3"/>
  <c r="I26" i="3"/>
  <c r="I21" i="3"/>
  <c r="I20" i="3"/>
  <c r="I22" i="3"/>
  <c r="I24" i="3"/>
  <c r="I19" i="3"/>
  <c r="I10" i="3"/>
  <c r="I9" i="3"/>
  <c r="I8" i="3"/>
  <c r="I5" i="3"/>
  <c r="I7" i="3"/>
  <c r="I12" i="3"/>
  <c r="I13" i="3"/>
  <c r="I14" i="3"/>
  <c r="I15" i="3"/>
  <c r="I4" i="3"/>
  <c r="I92" i="3"/>
  <c r="I93" i="3"/>
  <c r="I94" i="3"/>
  <c r="I91" i="3"/>
  <c r="I74" i="3"/>
  <c r="I72" i="3"/>
  <c r="I61" i="3"/>
  <c r="I60" i="3"/>
  <c r="I59" i="3"/>
  <c r="I58" i="3"/>
  <c r="I57" i="3"/>
  <c r="I56" i="3"/>
  <c r="I48" i="3"/>
  <c r="I47" i="3"/>
  <c r="I8" i="4"/>
  <c r="I66" i="3"/>
  <c r="I51" i="3"/>
  <c r="I108" i="3"/>
  <c r="I109" i="3" s="1"/>
  <c r="I139" i="3" s="1"/>
  <c r="I31" i="6"/>
  <c r="I30" i="6"/>
  <c r="I29" i="6"/>
  <c r="I18" i="6"/>
  <c r="I17" i="6"/>
  <c r="I35" i="6"/>
  <c r="I32" i="6"/>
  <c r="I28" i="6"/>
  <c r="I27" i="6"/>
  <c r="I26" i="6"/>
  <c r="I25" i="6"/>
  <c r="I21" i="6"/>
  <c r="I20" i="6"/>
  <c r="I19" i="6"/>
  <c r="I16" i="6"/>
  <c r="I15" i="6"/>
  <c r="I14" i="6"/>
  <c r="I13" i="6"/>
  <c r="I12" i="6"/>
  <c r="I11" i="6"/>
  <c r="I10" i="6"/>
  <c r="I9" i="6"/>
  <c r="I7" i="6"/>
  <c r="I5" i="6"/>
  <c r="I4" i="6"/>
  <c r="I20" i="5"/>
  <c r="I28" i="5"/>
  <c r="I27" i="5"/>
  <c r="I23" i="5"/>
  <c r="I21" i="5"/>
  <c r="I19" i="5"/>
  <c r="I73" i="3"/>
  <c r="I49" i="3"/>
  <c r="I58" i="7" l="1"/>
  <c r="I56" i="7"/>
  <c r="H27" i="3"/>
  <c r="I27" i="3" s="1"/>
  <c r="I52" i="3"/>
  <c r="I16" i="3"/>
  <c r="I17" i="3" s="1"/>
  <c r="I67" i="3"/>
  <c r="I134" i="3" s="1"/>
  <c r="I75" i="3"/>
  <c r="I135" i="3" s="1"/>
  <c r="I95" i="3"/>
  <c r="I136" i="3" s="1"/>
  <c r="I9" i="4"/>
  <c r="I12" i="4" s="1"/>
  <c r="I25" i="5"/>
  <c r="I33" i="5" s="1"/>
  <c r="I33" i="6"/>
  <c r="I36" i="6" s="1"/>
  <c r="I31" i="5"/>
  <c r="I34" i="5" s="1"/>
  <c r="I60" i="7" l="1"/>
  <c r="J12" i="2" s="1"/>
  <c r="I13" i="4"/>
  <c r="J11" i="2" s="1"/>
  <c r="I28" i="3" l="1"/>
  <c r="I131" i="3" s="1"/>
  <c r="I130" i="3" l="1"/>
  <c r="I133" i="3"/>
  <c r="I104" i="3" l="1"/>
  <c r="I105" i="3" s="1"/>
  <c r="I138" i="3" s="1"/>
  <c r="I44" i="3"/>
  <c r="I45" i="3" s="1"/>
  <c r="I132" i="3" s="1"/>
  <c r="H126" i="3" l="1"/>
  <c r="I126" i="3" s="1"/>
  <c r="H121" i="3"/>
  <c r="I121" i="3" s="1"/>
  <c r="H127" i="3"/>
  <c r="I127" i="3" s="1"/>
  <c r="H118" i="3"/>
  <c r="I118" i="3" s="1"/>
  <c r="H117" i="3"/>
  <c r="I117" i="3" s="1"/>
  <c r="H120" i="3"/>
  <c r="I120" i="3" s="1"/>
  <c r="I128" i="3" l="1"/>
  <c r="I140" i="3" s="1"/>
  <c r="I141" i="3" l="1"/>
  <c r="J10" i="2" s="1"/>
  <c r="J14" i="2" s="1"/>
  <c r="J13" i="1" s="1"/>
  <c r="J15" i="1" s="1"/>
  <c r="J16" i="1" s="1"/>
  <c r="J17" i="1" s="1"/>
</calcChain>
</file>

<file path=xl/sharedStrings.xml><?xml version="1.0" encoding="utf-8"?>
<sst xmlns="http://schemas.openxmlformats.org/spreadsheetml/2006/main" count="1282" uniqueCount="601">
  <si>
    <t>CENOVÁ SOUSTAVA :  WWW.CS-URS.CZ</t>
  </si>
  <si>
    <t>CZ CPA : (CZ-CPA) 43</t>
  </si>
  <si>
    <t>bez DPH</t>
  </si>
  <si>
    <t xml:space="preserve"> CELKEM</t>
  </si>
  <si>
    <t xml:space="preserve"> </t>
  </si>
  <si>
    <t>DPH 21%</t>
  </si>
  <si>
    <t>s DPH 21%</t>
  </si>
  <si>
    <t>SOUPIS PRACÍ</t>
  </si>
  <si>
    <t xml:space="preserve">REKAPITULACE </t>
  </si>
  <si>
    <t>STROJOVNY</t>
  </si>
  <si>
    <t>POTRUBÍ</t>
  </si>
  <si>
    <t>ARMATURY</t>
  </si>
  <si>
    <t>IZOLACE</t>
  </si>
  <si>
    <t>PRÁCE A DODÁVKY OSTATNÍ</t>
  </si>
  <si>
    <t>VYTÁPĚNÍ    CELKEM</t>
  </si>
  <si>
    <t>číslo položky</t>
  </si>
  <si>
    <t xml:space="preserve">    položka - popis</t>
  </si>
  <si>
    <t>m.j.</t>
  </si>
  <si>
    <t>Rozepsaný počet</t>
  </si>
  <si>
    <t>Celk.počet</t>
  </si>
  <si>
    <t>J.cena</t>
  </si>
  <si>
    <t>Celkem Kč</t>
  </si>
  <si>
    <t>733</t>
  </si>
  <si>
    <t>m</t>
  </si>
  <si>
    <t>kpl</t>
  </si>
  <si>
    <t>POTRUBÍ - CELKEM</t>
  </si>
  <si>
    <t>734</t>
  </si>
  <si>
    <t>ks</t>
  </si>
  <si>
    <t>ARMATURY - CELKEM</t>
  </si>
  <si>
    <t xml:space="preserve">Izolace  </t>
  </si>
  <si>
    <t>713</t>
  </si>
  <si>
    <t xml:space="preserve">Práce a dodávky ostatní </t>
  </si>
  <si>
    <t>Hodinové  sazby</t>
  </si>
  <si>
    <t>900</t>
  </si>
  <si>
    <t>Příprava montáže</t>
  </si>
  <si>
    <t>Zhotovení montážní dokumentace</t>
  </si>
  <si>
    <t>PRÁCE A DODÁVKY OSTATNÍ  - CELKEM</t>
  </si>
  <si>
    <t>REKAPITULACE NÁKLADŮ:</t>
  </si>
  <si>
    <t>732</t>
  </si>
  <si>
    <t>Rezerva na vícepráce spojené s profesi MaR</t>
  </si>
  <si>
    <t>STROJOVNY - CELKEM</t>
  </si>
  <si>
    <t>Spolupráce s ostatními profesemi, koordinace – stavba, EL, MaR atd.</t>
  </si>
  <si>
    <t>Přesun hmot pro tepelné izolace  v objektech v do 12 m</t>
  </si>
  <si>
    <t>CELKOVÁ REKAPITULACE SOUPISU PRACÍ</t>
  </si>
  <si>
    <t>2</t>
  </si>
  <si>
    <t>1+1</t>
  </si>
  <si>
    <t>soubor</t>
  </si>
  <si>
    <t>1</t>
  </si>
  <si>
    <t>%</t>
  </si>
  <si>
    <t>19-9100</t>
  </si>
  <si>
    <t>998</t>
  </si>
  <si>
    <t>73-2202</t>
  </si>
  <si>
    <t>Přesun hmot stanovený  procentní sazbou z ceny, vodorovná dopravní vzdálenost do 50 metrů v objektech výšky do 12 m.</t>
  </si>
  <si>
    <t>73-4201</t>
  </si>
  <si>
    <t>DEMONTÁŽ KOTELEN</t>
  </si>
  <si>
    <t>731</t>
  </si>
  <si>
    <t>29-2811</t>
  </si>
  <si>
    <t>39-1815</t>
  </si>
  <si>
    <t xml:space="preserve">Vypouštění vody z kotlů samospádem o výhřevné ploše přes 50 m2 </t>
  </si>
  <si>
    <t>vypouštění teplovodních soustav teplovodních v úseku od kotle po rozdělovač a sběrač včetně</t>
  </si>
  <si>
    <t>89-0801</t>
  </si>
  <si>
    <t>Vnitrostaveništní přemístění vybouraných  hmot kotelen vodorovně do 100 m umístěných ve výšce (hloubce) do ž m</t>
  </si>
  <si>
    <t>t</t>
  </si>
  <si>
    <t>DEMONTÁŽ KOTELEN - CELKEM</t>
  </si>
  <si>
    <t>DEMONTÁŽ STROJOVEN</t>
  </si>
  <si>
    <t>DEMONTÁŽ STROJOVEN - CELKEM</t>
  </si>
  <si>
    <t>32-0813</t>
  </si>
  <si>
    <t>DEMONTÁŽ POTRUBÍ</t>
  </si>
  <si>
    <t>DEMONTÁŽ POTRUBÍ - CELKEM</t>
  </si>
  <si>
    <t>19-1823</t>
  </si>
  <si>
    <t>DEMONTÁŽ ARMATUR</t>
  </si>
  <si>
    <t>DEMONTÁŽ ARMATUR - CELKEM</t>
  </si>
  <si>
    <t>44-1811</t>
  </si>
  <si>
    <t>Demontáž regulace</t>
  </si>
  <si>
    <t>syntetické základní pod izolaci, dvojnásobné</t>
  </si>
  <si>
    <t>NÁTĚRY - CELKEM</t>
  </si>
  <si>
    <t>NÁTĚR</t>
  </si>
  <si>
    <t>Izolace potrubí  vytápění vedeného uvnitř budovy:</t>
  </si>
  <si>
    <t>VYTÁPĚNÍ – ZŠ HORAŽĎOVICE - CELKEM bez DPH</t>
  </si>
  <si>
    <t xml:space="preserve"> ZŠ HORAŽĎOVICE-STRAVOVACÍ ČÁST</t>
  </si>
  <si>
    <t>VNITŘNÍ PLYNOVOD</t>
  </si>
  <si>
    <t>2+2</t>
  </si>
  <si>
    <t>72-3201</t>
  </si>
  <si>
    <t>Přesun hmot pro vnitřní plynovod stanovený procentní sazbou z ceny, vodorovná vzdálenost do 50 m, v objektech výšky do 6 m.</t>
  </si>
  <si>
    <t>1,04</t>
  </si>
  <si>
    <t>VNITŘNÍ PLYNOVOD - CELKEM</t>
  </si>
  <si>
    <t>29-0821</t>
  </si>
  <si>
    <t>Vnitrostaveništní přemístění vybouraných hmot vnitřní plynovod vodorovně do 100 m, v objektech výšky do 6 m.</t>
  </si>
  <si>
    <t>NÁTĚRY</t>
  </si>
  <si>
    <t>č. položky</t>
  </si>
  <si>
    <t>VNITŘNÍ KANALIZACE</t>
  </si>
  <si>
    <t>21-1521</t>
  </si>
  <si>
    <t>Podlahová vpust s vodorovným odtokem DN 110 s trojnásobnou zpětnou klapkou mřížka plast 180x125</t>
  </si>
  <si>
    <t>21-0813</t>
  </si>
  <si>
    <t>Dmontáž kanalizačního příslušenství -vpustí podlahových DN 100</t>
  </si>
  <si>
    <t>Zednické práce pro vnitřníkanalizaci-vyborání vpusti, opětovné obetonování, oprava izolace, začištění</t>
  </si>
  <si>
    <t>VNITŘNÍ KANALIZACE– ZŠ HORAŽĎOVICE - CELKEM bez DPH</t>
  </si>
  <si>
    <t>DEMONTÁŽ KOTELNY</t>
  </si>
  <si>
    <t>DEMONTÁŽ STROJOVNY</t>
  </si>
  <si>
    <t>DEMONTÁŽ ARMATURY</t>
  </si>
  <si>
    <t>Č. položky</t>
  </si>
  <si>
    <t>VZDUCHOTECHNIKA– ZŠ HORAŽĎOVICE-STRAVOVACÍ ČÁST</t>
  </si>
  <si>
    <t xml:space="preserve">STROJOVNA </t>
  </si>
  <si>
    <t xml:space="preserve">D+M KOMPAKTNÍ VZT JEDNOTKA S DESKOVÝM REKUPERÁTOREM, HRDLA NAHORU, PRŮŘEZOVÁ RYCHLOST 1,49 m/s, Vp=Vo= 5000 m3/hod, TLAK 250 Pa, ÚČINNOST REKUPERACE 90,1 %(54,4, kW), TOPNÝ REGISTR 6,7 kW, PRŮTOK VODY 0,29 m3/h, TLAKOVÁ ZTRÁTA NA STRANĚ VODY 0,6 kPa, MAX. PŘÍKON VENTILÁTORU 3 kW, NAPĚTÍ 400 V, PROUD 4,6 A,ROZMĚRY: 2237x1627x1424, HMOTNOST 918 kg. </t>
  </si>
  <si>
    <t>1.1.1</t>
  </si>
  <si>
    <t>D+M MaR. Regulace je dodávkou VZT jednotky včetně všech prvků nutných k provozu teplovodní jednotky, regulace ventilátoru, protimrazové ochraně, diferenčních tlakoměrů a ovládání. Zapínání VZT jednotky bude ze stávajícího místa varny. Včetně prokabelování a silového přívodu.</t>
  </si>
  <si>
    <t>m2</t>
  </si>
  <si>
    <t>40</t>
  </si>
  <si>
    <t>D+M ČTYŘHRANNÉ POTRUBÍ SKUPINY I. MATERIÁL POZINKOVANÝ PLECH</t>
  </si>
  <si>
    <t>D+M TEPELNÉ IZOLACE POTRUBÍ DLE OZNAČENÍ NA VÝKRESU: IZOLACE POTRUBÍ DESKOU Z MINERÁLNÍ PLSTI  1x POLEP AL FOLIÍ NA TRNY tl. 40 mm</t>
  </si>
  <si>
    <t>D+M KLAPKA JEDNOLISTÁ ČTYŘHRANNÁ  ovládání servo pohonem z místa konvektomatu, včetně prokabelování. 150x200 TPJ 58-12-92</t>
  </si>
  <si>
    <t>do obvodu 1500 50% tvarovek</t>
  </si>
  <si>
    <t>do obvodu 2630 50% tvarovek</t>
  </si>
  <si>
    <t>ZÁVĚSY, ZÁVĚSNÉ LIŠTY, ZÁVITOVÉ TYČE,ZÁVĚSY, KRUHOVÉ ZÁVĚSY,HMOŽDINKY</t>
  </si>
  <si>
    <t>do obvodu 4000 90% tvarovek</t>
  </si>
  <si>
    <t>do obvodu 1890 40% tvarovek</t>
  </si>
  <si>
    <t>do obvodu 1050 30% tvarovek</t>
  </si>
  <si>
    <t>Demontáž stávajícího potrubí, včetně jeho likvidace</t>
  </si>
  <si>
    <t>Napojení nového VZT potrubí na stávající rozvody, doměření přechodů, úprava potrubí</t>
  </si>
  <si>
    <t>Demontáž střešních ventilátorů, začištění prostupu, doizolování střešního pláště.</t>
  </si>
  <si>
    <t>Oživení systému regulace + ochranné pospojení. Zaškolení obsluhy, vystavení protokolu.</t>
  </si>
  <si>
    <t>Demontáž stávající požární klapky, začištění prostupu, likvidace odpadu.</t>
  </si>
  <si>
    <t>příprava ke koplexnímu vyzkoušení, oživení a vyregolování zařízení</t>
  </si>
  <si>
    <t>komplexní vyzkoušení zařízení</t>
  </si>
  <si>
    <t>zpracování dodavatelské dokumentace</t>
  </si>
  <si>
    <t>vypracování provozních předpisů</t>
  </si>
  <si>
    <t>projekt skutečného provedení</t>
  </si>
  <si>
    <t>zednická výpopmoc, začištění prostupů</t>
  </si>
  <si>
    <t>zvedací a manipulační prostředky pro přeparvu VZT jednotky, lešení a zvedací prostředky pro demontáž střešních ventilátorů</t>
  </si>
  <si>
    <t>VZDUCHOTECHNIKA– ZŠ HORAŽĎOVICE - CELKEM bez DPH</t>
  </si>
  <si>
    <t xml:space="preserve">Izolace-celkem  </t>
  </si>
  <si>
    <t>Zemní práce</t>
  </si>
  <si>
    <t xml:space="preserve">Hloubení rýh šířky od 600 mm do 2000 mm v hor. 3 do 100 m3 </t>
  </si>
  <si>
    <t>m3</t>
  </si>
  <si>
    <t>Svislé přemístění výkopku nošením svisle do v 3 m v hor. tř. 1-4</t>
  </si>
  <si>
    <t xml:space="preserve">Zásyp jam, rýh, šachet se zhutněním </t>
  </si>
  <si>
    <t>Obsyp potrubí bez prohození sypaniny s dodáním štěrkopísku fr. 0 - 16mm</t>
  </si>
  <si>
    <t xml:space="preserve">Lože pod potrubí ze štěrkopísku fr. 0-16mm do 120 mm </t>
  </si>
  <si>
    <t>Zemní práce celkem</t>
  </si>
  <si>
    <t>Vnitřní kanalizace</t>
  </si>
  <si>
    <t>3,5</t>
  </si>
  <si>
    <t xml:space="preserve">Zkouška těsnosti kanalizace vodou do DN 125 </t>
  </si>
  <si>
    <t>6</t>
  </si>
  <si>
    <t>Zednické práce pro vnitřní kanalizaci- vyřezání drážky v betonu, zpětné zabetonování a oprava dlažby</t>
  </si>
  <si>
    <t>204</t>
  </si>
  <si>
    <t>D+M Potrubí kameninových trub-přechod PVC na kamenina DN 125</t>
  </si>
  <si>
    <t>17-4043</t>
  </si>
  <si>
    <t>17-4042</t>
  </si>
  <si>
    <t xml:space="preserve">D+M Potrubí PP HT DN 50 x 1,8 mm </t>
  </si>
  <si>
    <t xml:space="preserve">D+M Potrubí PP HT DN 32 x 1,8 mm </t>
  </si>
  <si>
    <t>11-1112</t>
  </si>
  <si>
    <t>D+M vyvedení a upevnění odpadních výpustek DN 40</t>
  </si>
  <si>
    <t>19-4104</t>
  </si>
  <si>
    <t xml:space="preserve">D+M vyvedení a upevnění odpadních výpustek DN 50 </t>
  </si>
  <si>
    <t>19-4105</t>
  </si>
  <si>
    <t>D+M Vsazení odbočky do stávajícího kameninového potrubí 125/50</t>
  </si>
  <si>
    <t>11-0952</t>
  </si>
  <si>
    <t>30-0922</t>
  </si>
  <si>
    <t>Pročištění ležatých svodů do DN 300</t>
  </si>
  <si>
    <t>20</t>
  </si>
  <si>
    <t>132</t>
  </si>
  <si>
    <t>293</t>
  </si>
  <si>
    <t>267</t>
  </si>
  <si>
    <t>50,10</t>
  </si>
  <si>
    <t>55,5</t>
  </si>
  <si>
    <t>15,8</t>
  </si>
  <si>
    <t>29-0111</t>
  </si>
  <si>
    <t xml:space="preserve">DN 100 </t>
  </si>
  <si>
    <t>0,5</t>
  </si>
  <si>
    <t xml:space="preserve">VYTÁPĚNÍ   </t>
  </si>
  <si>
    <t>JKSO : 801  Budovy občanské výstavby - 801.32  budovy učeben všeobecně vzdělávacích</t>
  </si>
  <si>
    <t>POZNÁMKA:</t>
  </si>
  <si>
    <t>* u všech používaných výrobků a materiálů je od dodavatelů vyžadováno ujištění o vydání prohlášení o shodě" podle ustanovení §13, odst. 5,  zákona č.22/1997 sb. ve znění pozdějších předpisů. U předávací stanice bude ujištění dodáno ke všem výrobkům, ze kterých je stanice setavena i v případě, že je stanice sama výrobkem</t>
  </si>
  <si>
    <t>* Oceňování všech položek musí být prováděno v kontextu celé projektové dokumentace a s respektováním všech požadavků výrobců jednotlivých dodavtelem zvolených výrobků</t>
  </si>
  <si>
    <t>* Drobný montážní, připevňovací, těsnící a spojovací materiál není specifikován. Montážní firma použije příslušný materiál dle ČSN a dalších předpisů a svých zvyklostí.</t>
  </si>
  <si>
    <t>* Celý systém  včetně oprav musí být po jeho dokončení proveden v kvalitě umožňující řádný provoz s ohledem na běžnou následnou dobu používání s ohledem na předepsanou údržbu, kterou musí dodavatel určit pro jednotlivá zařízení!!!</t>
  </si>
  <si>
    <t>V ceně je započteno i případné zřízení zařízení staveniště, včetně nákladů na energie používané při stavbě.</t>
  </si>
  <si>
    <t>20-0829</t>
  </si>
  <si>
    <t>1+1+1</t>
  </si>
  <si>
    <t>11-0812</t>
  </si>
  <si>
    <t>Demontáž těles rozdělovačů a sběračů do DN 200</t>
  </si>
  <si>
    <t>21-2815</t>
  </si>
  <si>
    <t>Demontáž ohříváků zásobníkových stojatých do 1600 l</t>
  </si>
  <si>
    <t>21-4815</t>
  </si>
  <si>
    <t>vypouštění vody z ohříváků</t>
  </si>
  <si>
    <t>42-0811</t>
  </si>
  <si>
    <t>Demontáž oběhových čerpadel DN 25</t>
  </si>
  <si>
    <t>6+1</t>
  </si>
  <si>
    <t>42-8012</t>
  </si>
  <si>
    <t>Demontáž oběhových čerpadel DN 40</t>
  </si>
  <si>
    <t>42-8013</t>
  </si>
  <si>
    <t>Demontáž oběhových čerpadel DN 50</t>
  </si>
  <si>
    <t xml:space="preserve">odpojení expanznícho a dopouštěcího zařízení </t>
  </si>
  <si>
    <t>12-0832</t>
  </si>
  <si>
    <t>Demontáž potrubí z trubek ocelových hladkých do 100</t>
  </si>
  <si>
    <t>odřezání třmenových držáků bez demontáže podpěr, konzol nebo výložníků přes 45,5-76</t>
  </si>
  <si>
    <t>Vnitrostaveništní přemístění vybouraných  hmot kotelen vodorovně do 100 m umístěných ve výšce (hloubce) do 6 m</t>
  </si>
  <si>
    <t>10-0812</t>
  </si>
  <si>
    <t>Demontáž armatur příubových do DN 100 se dvěmi přírubami</t>
  </si>
  <si>
    <t>29-0815</t>
  </si>
  <si>
    <t xml:space="preserve">Demontáž armatur směšovaných </t>
  </si>
  <si>
    <t>VYTÁPĚNÍ – DPS HORAŽĎOVICE</t>
  </si>
  <si>
    <t>Celkový počet</t>
  </si>
  <si>
    <t>D+M orientačních štítků</t>
  </si>
  <si>
    <t>12-0106</t>
  </si>
  <si>
    <t>Oběhové čerpadlo jako záloha pro posílení přívodu systému vytápění (Q=7,6 m3/h, tlak 115 kPa</t>
  </si>
  <si>
    <t>42-9115</t>
  </si>
  <si>
    <t xml:space="preserve">Ultrazvukový měřič tepla  na zpátečku s integrovaným průtokoměrným senzorem, se signálním
kabelem 1,5 m, baterií 3,6 V a sadou teplotních senzorů do jímek Pt500, s kabely 1,5 m včetně 2
jímek 65 mm
</t>
  </si>
  <si>
    <t>48-1232</t>
  </si>
  <si>
    <t>73-2201</t>
  </si>
  <si>
    <t>Přesun hmot pro strojovny stanovený procentní sazbou z ceny vodorovná dopravní vzdálenost do 50 m v objektech výšky do 6m</t>
  </si>
  <si>
    <t>příplatek k cenám za zhotovení přípojky DN 50</t>
  </si>
  <si>
    <t>12-3116</t>
  </si>
  <si>
    <t>příplatek k cenám za zhotovení přípojky DN 40</t>
  </si>
  <si>
    <t>12-3118</t>
  </si>
  <si>
    <t>19-0225</t>
  </si>
  <si>
    <t>Zkoušky těsnosti potrubí, manžety prostupové z trubek ocelových do DN 80</t>
  </si>
  <si>
    <t>73-3201</t>
  </si>
  <si>
    <t>32-1207</t>
  </si>
  <si>
    <t>32-1204</t>
  </si>
  <si>
    <t>21-1127</t>
  </si>
  <si>
    <t>ventil odvzdušňovací závitový automatický se zpětnou klapkou G1/2</t>
  </si>
  <si>
    <t>22-0105</t>
  </si>
  <si>
    <t>29-1124</t>
  </si>
  <si>
    <t>Kohouty plnící a vypouštěcí G 3/4</t>
  </si>
  <si>
    <t>29-2715</t>
  </si>
  <si>
    <t>kulové kohouty přímé vnitřní závit G 1</t>
  </si>
  <si>
    <t>29-2718</t>
  </si>
  <si>
    <t>kulové kohouty přímé vnitřní závit G 2</t>
  </si>
  <si>
    <t>44-1114</t>
  </si>
  <si>
    <t>Regulátor diferenčního tlaku a průtoku (PN 16) – montáž do vratného potrubí, měnitelné nastavení
Regulátor se skládá z regulačního ventilu s nastavitelným omezovačem průtoku, servopohonu s dvěma regulačními membránami a rukojeti, která slouží k nastavování požadované hodnoty diferenčního
tlaku</t>
  </si>
  <si>
    <t>44-9118</t>
  </si>
  <si>
    <t>montáž regulátoru tlaku</t>
  </si>
  <si>
    <t>49-4121</t>
  </si>
  <si>
    <t>montáž návarku M 20x1,5</t>
  </si>
  <si>
    <t>DPS HORAŽĎOVICE</t>
  </si>
  <si>
    <t>12-0809</t>
  </si>
  <si>
    <t xml:space="preserve">Demontáž potrubí svařovaného z ocelových trubek hladkýchdo DN 80 </t>
  </si>
  <si>
    <t>16-0807</t>
  </si>
  <si>
    <t>Demontáž přípojek k plynoměru G2</t>
  </si>
  <si>
    <t>26-0801</t>
  </si>
  <si>
    <t xml:space="preserve">Demontáž plynoměru </t>
  </si>
  <si>
    <t>VNITŘNÍ PLYNOVOD – DPS HORAŽĎOVICE - CELKEM bez DPH</t>
  </si>
  <si>
    <t>Demontáž kotlů na plynná paliva</t>
  </si>
  <si>
    <t xml:space="preserve">Demontáž hořáků na plynná paliva </t>
  </si>
  <si>
    <t>Demontáž těles rozdělovačů a sběračů do DN 100</t>
  </si>
  <si>
    <t>11-0811</t>
  </si>
  <si>
    <t>Přídavná nádrž levá</t>
  </si>
  <si>
    <t>32-0812</t>
  </si>
  <si>
    <t>hydraulický vyrovnávač tlaků DN 300</t>
  </si>
  <si>
    <t>1+1+3</t>
  </si>
  <si>
    <t>Změkčovacíi filtr KZF 380</t>
  </si>
  <si>
    <t>Solnbá nádrž SN 250</t>
  </si>
  <si>
    <t>32-0814</t>
  </si>
  <si>
    <t>49-3810</t>
  </si>
  <si>
    <t>12-0826</t>
  </si>
  <si>
    <t>Demontáž potrubí z trubek ocelových hladkých do d 89 mm</t>
  </si>
  <si>
    <t>Demontáž potrubí z trubek ocelových hladkých do d 133 mm</t>
  </si>
  <si>
    <t>62+302</t>
  </si>
  <si>
    <t>27+2+24</t>
  </si>
  <si>
    <t>Sběrač vzduchu stojatý DN 100</t>
  </si>
  <si>
    <t>20-0821</t>
  </si>
  <si>
    <t>Demontáž kulových kohoutů G 1/2</t>
  </si>
  <si>
    <t>20-0823</t>
  </si>
  <si>
    <t>Demontáž kulových kohoutů G 5/4</t>
  </si>
  <si>
    <t>3+9</t>
  </si>
  <si>
    <t>20-0824</t>
  </si>
  <si>
    <t>Demontáž kulových kohoutů G 2</t>
  </si>
  <si>
    <t>Demontáž kulových kohoutů DN 65</t>
  </si>
  <si>
    <t>Demontáž kulových kohoutů dDN 80</t>
  </si>
  <si>
    <t>20-0811</t>
  </si>
  <si>
    <t>Demontážf vypouštěcích kohoutů G 1/2 a OV</t>
  </si>
  <si>
    <t>25+30</t>
  </si>
  <si>
    <t>Demontáž zpětné klapky závitové DN 40</t>
  </si>
  <si>
    <t>Demontáž zpětné klapky závitové DN 50</t>
  </si>
  <si>
    <t>Demontáž zpětné klapky závitové DN 65</t>
  </si>
  <si>
    <t>Demontáž filtru závitového DN15</t>
  </si>
  <si>
    <t>Demontáž zpětné klapky závitové DN 32</t>
  </si>
  <si>
    <t>1+2</t>
  </si>
  <si>
    <t>Demontáž zpětné klapky závitové DN 80</t>
  </si>
  <si>
    <t>1+2+5+3</t>
  </si>
  <si>
    <t>demontáž teploměru</t>
  </si>
  <si>
    <t>41-0821</t>
  </si>
  <si>
    <t>2+2+4+1+2</t>
  </si>
  <si>
    <t>11+2</t>
  </si>
  <si>
    <t>42-0821</t>
  </si>
  <si>
    <t>demontáž tlakoměrů</t>
  </si>
  <si>
    <t>28+28</t>
  </si>
  <si>
    <t>D+M Rozdělovače a sběrače sdružené hydraulické závitové do 400 kW pro 9 větví</t>
  </si>
  <si>
    <t>D+M čerpadlová skupina s oběhovým čerpadlem UPS 25-40, dva kulové kohouty, ve zpětném vedení se zpětnou klakou, dva kontaktní teploměry integrované v rukojeti kulového kohoutu (rozsah indikace 0-120°C), izolace EPS, vzdálenost os do 200 mm</t>
  </si>
  <si>
    <t>D+M čerpadlová skupina s oběhovým čerpadlem (náhrada za 50 NTV 60-6),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</si>
  <si>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D+M čerpadlová skupina s oběhovým čerpadlem (náhrada za 25 NTV 56-5),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</si>
  <si>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D+M čerpadlová skupina s oběhovým čerpadlem (náhrada za 40 NTV 48-11),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</si>
  <si>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D+M čerpadlová skupina s oběhovým čerpadlem ( náhrada za 50 NTV 50-6), dva kulové kohouty, ve zpětném vedení se zpětnou klakou, dva kontaktní teploměry integrované v rukojeti kulového kohoutu (rozsah indikace 0-120°C), třícestný T směšovač včetně plynulenastavitelného obtoku, izolace EPS, vzdálenost os do 200 mm</t>
  </si>
  <si>
    <t>D+M čerpadlová skupina s oběhovým čerpadlem ( náhrada za 50 NTV 50-6), dva kulové kohouty, ve zpětném vedení se zpětnou klakou, dva kontaktní teploměry integrované v rukojeti kulového kohoutu (rozsah indikace 0-120°C), izolace EPS, vzdálenost os do 200 mm</t>
  </si>
  <si>
    <t>Oběhové čerpadlo jako záloha pro posílení přívodu systému TV (Q=13,8 m3/h, tlak 115 kPa</t>
  </si>
  <si>
    <t>Montáž čerpadel do potrubí DN 100</t>
  </si>
  <si>
    <t>Potrubí z trubek ocelových hladkých v kotelnách a strojovnách DN 100</t>
  </si>
  <si>
    <t>12-1228</t>
  </si>
  <si>
    <t>5+4+4+3+5+2+1+1+5+4+4+3+5+2+1+1</t>
  </si>
  <si>
    <t>12-3115</t>
  </si>
  <si>
    <t>příplatek k cenám za zhotovení přípojky DN 32</t>
  </si>
  <si>
    <t>12-3120</t>
  </si>
  <si>
    <t>příplatek k cenám za zhotovení přípojky DN 65</t>
  </si>
  <si>
    <t>Ventil regulační závitový, vyvažovací přímý do G2</t>
  </si>
  <si>
    <t xml:space="preserve">Ventily zpětné, závitové G4 </t>
  </si>
  <si>
    <t>24-24121</t>
  </si>
  <si>
    <t>4+2</t>
  </si>
  <si>
    <t>kulové kohouty přímé vnitřní závit G 4</t>
  </si>
  <si>
    <t>29-2721</t>
  </si>
  <si>
    <t xml:space="preserve">Patní měřič - princip měření odběru TV v objektech s cirkulační smyčkou. Vnější a vnitrní cirkulační okruh jsou vzájemně odděleny výměníkem tepla, přičemž cirkulaci vnitřního okruhu zajištuje vlastní cirkulační čerpadlo (součást měřiče). Výměník zajištuje pokrytí tepelných ztrát cirkulační smyčky objektu. Množství odebraného TV z vnitřního okruhu je přepouštěno přes objemové měřidlo z přívodního potrubí d
vnitrní cirkulační smyčky. Provedení kompakt (veškeré prvky měřiče jsou umístěny ve skříni) – K. 
</t>
  </si>
  <si>
    <t>25-1213</t>
  </si>
  <si>
    <t>Ventil pojistný závitový G1</t>
  </si>
  <si>
    <t>15+6+6+6</t>
  </si>
  <si>
    <t>33</t>
  </si>
  <si>
    <t>ZŠ BLATENSKÁ HORAŽĎOVICE</t>
  </si>
  <si>
    <t>100/200 oblouk 90°1,0x1,0 s alarmem</t>
  </si>
  <si>
    <t>18</t>
  </si>
  <si>
    <t>100/200 oblouk 60°1,0x1,0 s alarmem</t>
  </si>
  <si>
    <t>100/200 rychlouzávěrná spojka</t>
  </si>
  <si>
    <t>10</t>
  </si>
  <si>
    <t>pěnové polštáře</t>
  </si>
  <si>
    <t>8</t>
  </si>
  <si>
    <t>těsnící páska role 60 m</t>
  </si>
  <si>
    <t>výstaržná páska 500 m</t>
  </si>
  <si>
    <t>7</t>
  </si>
  <si>
    <t>63/126 oblouk 90°1,0x1,0 s alarmem</t>
  </si>
  <si>
    <t>3</t>
  </si>
  <si>
    <t>32/76 oblouk 90°1,0x1,0 s alarmem</t>
  </si>
  <si>
    <t>63/126 oblouk 60°1,0x1,0 s alarmem</t>
  </si>
  <si>
    <t>32/76 oblouk 60°1,0x1,0 s alarmem</t>
  </si>
  <si>
    <t>4</t>
  </si>
  <si>
    <t>Balení pěny č. 3</t>
  </si>
  <si>
    <t>KOMPONENTY MONITOROVACÍHO SYSTÉMU</t>
  </si>
  <si>
    <t>Měděný drát (25 m)</t>
  </si>
  <si>
    <t>Přesun hmot stanovený procentní sazbou z ceny, vodorovná vzdálenost do 50 m, v objektech výšky do 6 m.</t>
  </si>
  <si>
    <t>TEPLOVODY-VTP</t>
  </si>
  <si>
    <t>TEPLOVODY-VTP - CELKEM</t>
  </si>
  <si>
    <t>TEPLOVODY-TUV</t>
  </si>
  <si>
    <t>TEPLOVODY-TUV - CELKEM</t>
  </si>
  <si>
    <t>Trubka 100/200 12 metrové s alarm. Dráty.  Předizolované potrubí je z ocelových trubek, izolovaných tvrdou polyuretanovou pěnou s pláštěm z polyetylenu</t>
  </si>
  <si>
    <t>Trubka 63/126 12 metrové s alarm. Dráty. Předizolované potrubí z polypropylenových (PP-R, typ 3) trubek, izolovaných tvrdou polyuretanovou pěnou s pláštěm z polyetylenu</t>
  </si>
  <si>
    <t>Trubka 32/76 12 mtrové s alarm. Dráty. Předizolované potrubí z polypropylenových (PP-R, typ 3) trubek, izolovaných tvrdou polyuretanovou pěnou s pláštěm z polyetylenu</t>
  </si>
  <si>
    <t>63/126 DSJ Dvojitě těsněný smrštitelný spoj</t>
  </si>
  <si>
    <t>32/76 DSJ Dvojitě těsněný smrštitelný spoj</t>
  </si>
  <si>
    <t>Koncové těsnění izolace 126</t>
  </si>
  <si>
    <t>Koncové těsnění izolace 76</t>
  </si>
  <si>
    <t>Závitová koncovka 63x5,7/2"</t>
  </si>
  <si>
    <t>Závitová koncovka 32x2,9/1"</t>
  </si>
  <si>
    <t>22-1685</t>
  </si>
  <si>
    <t>hlavice termostatické pro ovládání ventilů otopných těles s vestavěným čidlem v provedení anti-vandal</t>
  </si>
  <si>
    <t xml:space="preserve">hlavice termostatické pro ovládání ventilů otopných těles s vestavěným čidlem </t>
  </si>
  <si>
    <t>2+1+3+2+1+1</t>
  </si>
  <si>
    <t>5+2+2+1+3+3+3+5+2+2+3+3+3+3+3+2+2+3+3+3+7+3+2+3</t>
  </si>
  <si>
    <t>VÝPIS MATERIÁLU - ROZPOČTOVÉ NÁKLADY</t>
  </si>
  <si>
    <t>Stavba:</t>
  </si>
  <si>
    <t>Základní škola</t>
  </si>
  <si>
    <t>Lokalita:</t>
  </si>
  <si>
    <t>Horažďovice</t>
  </si>
  <si>
    <t>Soubor</t>
  </si>
  <si>
    <t>Zařízení pro měření a regulaci</t>
  </si>
  <si>
    <t>Značení</t>
  </si>
  <si>
    <t>Dodavatel</t>
  </si>
  <si>
    <t>Název položky/typ</t>
  </si>
  <si>
    <t>MJ</t>
  </si>
  <si>
    <t>Množ.</t>
  </si>
  <si>
    <t>Cena 
za MJ</t>
  </si>
  <si>
    <t>Cena
celkem</t>
  </si>
  <si>
    <t>1. Výpis materiálu MaR</t>
  </si>
  <si>
    <t>1.1. Řídící systém</t>
  </si>
  <si>
    <t>AS1</t>
  </si>
  <si>
    <t>DDC podstanice</t>
  </si>
  <si>
    <t>UA1, UA2</t>
  </si>
  <si>
    <t>Mbus</t>
  </si>
  <si>
    <t>Převodník Mbus x komunikační protokol ŘS</t>
  </si>
  <si>
    <t>1.2. Přístroje</t>
  </si>
  <si>
    <t>ST0</t>
  </si>
  <si>
    <t>Teplotní čidlo venkovní teploty odporové</t>
  </si>
  <si>
    <t>ST1</t>
  </si>
  <si>
    <t>Příložné čidlo odporové</t>
  </si>
  <si>
    <t>ST2</t>
  </si>
  <si>
    <t>ST3</t>
  </si>
  <si>
    <t>ST4</t>
  </si>
  <si>
    <t>ST5</t>
  </si>
  <si>
    <t>ST6</t>
  </si>
  <si>
    <t>ST7</t>
  </si>
  <si>
    <t>ST8</t>
  </si>
  <si>
    <t>ST9</t>
  </si>
  <si>
    <t>ST10</t>
  </si>
  <si>
    <t>ST11</t>
  </si>
  <si>
    <t>ST13</t>
  </si>
  <si>
    <t>Prostorové čidlo odporové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</si>
  <si>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</si>
  <si>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</si>
  <si>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</si>
  <si>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</si>
  <si>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</si>
  <si>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</si>
  <si>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</si>
  <si>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</si>
  <si>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</si>
  <si>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</si>
  <si>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</si>
  <si>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</si>
  <si>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</si>
  <si>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</si>
  <si>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</si>
  <si>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</si>
  <si>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</si>
  <si>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</si>
  <si>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</si>
  <si>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P1</t>
  </si>
  <si>
    <t>Presostat 40-400 kPa</t>
  </si>
  <si>
    <t>P2</t>
  </si>
  <si>
    <t>SE1</t>
  </si>
  <si>
    <t>Servopohon trojcestného ventilu 24V AC, 0-10V DC</t>
  </si>
  <si>
    <t>SE2</t>
  </si>
  <si>
    <t>SE3</t>
  </si>
  <si>
    <t>SE4</t>
  </si>
  <si>
    <t>SE5</t>
  </si>
  <si>
    <t>SE6</t>
  </si>
  <si>
    <t>SE7</t>
  </si>
  <si>
    <t>SE8</t>
  </si>
  <si>
    <t>SE9</t>
  </si>
  <si>
    <t>SE11</t>
  </si>
  <si>
    <t>RVH12V</t>
  </si>
  <si>
    <t>Detekce zaplavení včetně sondy</t>
  </si>
  <si>
    <t>1.3. Rozvaděč</t>
  </si>
  <si>
    <t>Rozvaděč</t>
  </si>
  <si>
    <t xml:space="preserve"> OCEP 2000x1000x400 včetně montážního plechu</t>
  </si>
  <si>
    <t>QA1</t>
  </si>
  <si>
    <t>Hlavní vypínač  40A/3</t>
  </si>
  <si>
    <t>FV1</t>
  </si>
  <si>
    <t>Svodič přepětí</t>
  </si>
  <si>
    <t>FV2.1</t>
  </si>
  <si>
    <t>Podstupeň svodiče přepětí tlumivka 1</t>
  </si>
  <si>
    <t>FV2.2</t>
  </si>
  <si>
    <t>Podstupeň svodiče přepětí tlumivka 2</t>
  </si>
  <si>
    <t>FV3</t>
  </si>
  <si>
    <t>Podstupeň svodiče přepětí 3</t>
  </si>
  <si>
    <t>FA1</t>
  </si>
  <si>
    <t>Jistič-C6/1</t>
  </si>
  <si>
    <t>FA2</t>
  </si>
  <si>
    <t>FA3</t>
  </si>
  <si>
    <t>FA4</t>
  </si>
  <si>
    <t>FA5</t>
  </si>
  <si>
    <t>FA6</t>
  </si>
  <si>
    <t>FA7</t>
  </si>
  <si>
    <t>FA8</t>
  </si>
  <si>
    <t>FA9</t>
  </si>
  <si>
    <t>FA10</t>
  </si>
  <si>
    <t>FA11</t>
  </si>
  <si>
    <t>FA12</t>
  </si>
  <si>
    <t>FA13</t>
  </si>
  <si>
    <t>FATR</t>
  </si>
  <si>
    <t>Jistič-B6/1</t>
  </si>
  <si>
    <t>KM1</t>
  </si>
  <si>
    <t>Stykač 2,2kW, cívka 230V AC</t>
  </si>
  <si>
    <t>KM2</t>
  </si>
  <si>
    <t>KM3</t>
  </si>
  <si>
    <t>KM4</t>
  </si>
  <si>
    <t>KM5</t>
  </si>
  <si>
    <t>KM6</t>
  </si>
  <si>
    <t>KM7</t>
  </si>
  <si>
    <t>KM8</t>
  </si>
  <si>
    <t>KM9</t>
  </si>
  <si>
    <t>KM10</t>
  </si>
  <si>
    <t>KM11</t>
  </si>
  <si>
    <t>KM12</t>
  </si>
  <si>
    <t>KM13</t>
  </si>
  <si>
    <t>SAK1</t>
  </si>
  <si>
    <t>Ovladač 3 x poloha, 2 x spínací jednotka NO</t>
  </si>
  <si>
    <t>SAK2</t>
  </si>
  <si>
    <t>SAK3</t>
  </si>
  <si>
    <t>SAK4</t>
  </si>
  <si>
    <t>SAK5</t>
  </si>
  <si>
    <t>SAK6</t>
  </si>
  <si>
    <t>SAK7</t>
  </si>
  <si>
    <t>SAK8</t>
  </si>
  <si>
    <t>SAK9</t>
  </si>
  <si>
    <t>SAK10</t>
  </si>
  <si>
    <t>SAK11</t>
  </si>
  <si>
    <t>SAK12</t>
  </si>
  <si>
    <t>SAK13</t>
  </si>
  <si>
    <t>HL1</t>
  </si>
  <si>
    <t>Kontrolka 230V AC  LED zelená</t>
  </si>
  <si>
    <t>HL2</t>
  </si>
  <si>
    <t>HL3</t>
  </si>
  <si>
    <t>HL4</t>
  </si>
  <si>
    <t>HL5</t>
  </si>
  <si>
    <t>HL6</t>
  </si>
  <si>
    <t>HL7</t>
  </si>
  <si>
    <t>HL8</t>
  </si>
  <si>
    <t>HL9</t>
  </si>
  <si>
    <t>HL10</t>
  </si>
  <si>
    <t>HL11</t>
  </si>
  <si>
    <t>HL12</t>
  </si>
  <si>
    <t>HL13</t>
  </si>
  <si>
    <t>HL14</t>
  </si>
  <si>
    <t>Kontrolka 230V AC  LED rudá</t>
  </si>
  <si>
    <t>Kontrolka 230V AC  LED bílá</t>
  </si>
  <si>
    <t>TL1</t>
  </si>
  <si>
    <t>Tlačítko stiskací černé, 1 x spínací jednotka NO</t>
  </si>
  <si>
    <t>TR1</t>
  </si>
  <si>
    <t>Trafo oddělovací 230/24V 200VA</t>
  </si>
  <si>
    <t>( svorky, pojistky, průchodky, štítky, montážní a propojovací materiál......) viz. schéma rozvaděče</t>
  </si>
  <si>
    <t>kplt</t>
  </si>
  <si>
    <t>1.4. Kabely, instalační materiál</t>
  </si>
  <si>
    <t>Kabel JYTY 2x1</t>
  </si>
  <si>
    <t>Kabel JYTY 3x1</t>
  </si>
  <si>
    <t>Kabel JYTY 7x1</t>
  </si>
  <si>
    <t>Kabel JYSTY 2x2x0,8</t>
  </si>
  <si>
    <t>Plastová instalační lišta LV 60x40</t>
  </si>
  <si>
    <t>Plastová instalační lišta LV 22x24</t>
  </si>
  <si>
    <t>Vodič CYA6 ZŽ</t>
  </si>
  <si>
    <t>Trubka ohebná kopoflex 75 mm průměr</t>
  </si>
  <si>
    <t>Krabice plastová LUCA 220x170x80 pro ukončení rezervních kabelů v objektu družiny</t>
  </si>
  <si>
    <t>Rošt  54/50 drátěný pozink</t>
  </si>
  <si>
    <t>Rošt  54/150 drátěný pozink</t>
  </si>
  <si>
    <t xml:space="preserve">Konzole  100 </t>
  </si>
  <si>
    <t>Konzole  150</t>
  </si>
  <si>
    <t>Trubka pevná plast průměr 20 včetně příchytek</t>
  </si>
  <si>
    <t>Trubka ohebná plast průměr 20 zvýšená mechanická odolnost</t>
  </si>
  <si>
    <t>Podružný montážní materiál materiál ( šrouby, závěsný materiál, krabice, stahovací pásky, bernard svorky, atd. )</t>
  </si>
  <si>
    <t>-</t>
  </si>
  <si>
    <t>Montážní práce</t>
  </si>
  <si>
    <t>Zaregulování, uvedení do provozu</t>
  </si>
  <si>
    <t>Výroba rozvaděče</t>
  </si>
  <si>
    <t>SW práce</t>
  </si>
  <si>
    <t>dat.bod</t>
  </si>
  <si>
    <t>Vizualizace ( včetně případného HW, licencí, grafických schémat, instalace a uvedení do provozu ) kompletní dodávka</t>
  </si>
  <si>
    <t>Dokumentace skutečného provedení</t>
  </si>
  <si>
    <t>Revize</t>
  </si>
  <si>
    <t>Zaškolení obsluhy</t>
  </si>
  <si>
    <t>Doprava</t>
  </si>
  <si>
    <t>REKAPITULACE:</t>
  </si>
  <si>
    <t>Balení pěny č. 5</t>
  </si>
  <si>
    <t>100 koncový uzávěr</t>
  </si>
  <si>
    <t>Uzavírací armatura-vypouštění</t>
  </si>
  <si>
    <t>pěnové polštáře č.1</t>
  </si>
  <si>
    <t>TĚSNICÍ VLOŽKA JAKO STANDARD Curaflex® A pro pažnici DN 126 mm</t>
  </si>
  <si>
    <t>TĚSNICÍ VLOŽKA JAKO STANDARD Curaflex® A pro pažnici DN 76 mm</t>
  </si>
  <si>
    <t>PAŽNICE JAKO STANDARD Curaflex® 4005 pažnice s pevnou a volnou přírubou DN 80</t>
  </si>
  <si>
    <t>PAŽNICE JAKO STANDARD Curaflex® 4005 pažnice s pevnou a volnou přírubou DN 125</t>
  </si>
  <si>
    <t>TĚSNICÍ VLOŽKA JAKO STANDARD Curaflex® A pro pažnici DN 200 mm</t>
  </si>
  <si>
    <t>PAŽNICE JAKO STANDARD Curaflex® 4005 pažnice s pevnou a volnou přírubou z litiny DN 200</t>
  </si>
  <si>
    <t>Montáž teplovodů TV</t>
  </si>
  <si>
    <t>Montáž teplovodů vytápění</t>
  </si>
  <si>
    <t>Montáž komponentů monitorovacího systému</t>
  </si>
  <si>
    <t>teplovody – DPS HORAŽĎOVICE - CELKEM bez DPH</t>
  </si>
  <si>
    <t>el. komponenty, pro napojení T-kusu</t>
  </si>
  <si>
    <t>el. komponenty, pro napojení a ukončení kabelu</t>
  </si>
  <si>
    <t xml:space="preserve"> el. komponenty, pro spojení kabelu</t>
  </si>
  <si>
    <t>100</t>
  </si>
  <si>
    <t xml:space="preserve">I/O moduly 30DI, 20DO, 35AI, 8AO </t>
  </si>
  <si>
    <t>Kabel CYKY 3x1,5</t>
  </si>
  <si>
    <t>Kabel CYKY 5x1,5</t>
  </si>
  <si>
    <t>Cena celkem bez DPH v KČ</t>
  </si>
  <si>
    <t>1.5. Ostatní náklady</t>
  </si>
  <si>
    <t>Řídící systém-celkem</t>
  </si>
  <si>
    <t>Přístroje-celkem</t>
  </si>
  <si>
    <t>Rozvaděč-celkem</t>
  </si>
  <si>
    <t>Kabely, instalační materiál-celkem</t>
  </si>
  <si>
    <t>Ostatní náklady</t>
  </si>
  <si>
    <t>HODINOVÉ SAZBY</t>
  </si>
  <si>
    <t>Zřízení a odstranění pracovní podlahy dle montáže, např. lešení, pomocné lešení, práce na žebříku, práce na plošině atd. - dle potřeb montáže-mimo jiné dle NV č. 362/2005 Sb.</t>
  </si>
  <si>
    <t>Zprovoznění, seřízení a vyzkoušení zařízení-Před předáním. Vyhotovení zápisu s popisem postupu zprovoznění, výsledků seřízení, výsledků zkoušek, atd. Zařízení musí být před předáním bez závad.</t>
  </si>
  <si>
    <t>hod</t>
  </si>
  <si>
    <t>Zaučení obsluhy mimo jiné dle návodů výrobců tak, aby obsluha měla celkové technické a funkční informace o zařízení vytápění a uměla jej obsluhovat a reagovat na možné problémy a závady. O zaučení musí být mezi stranami sepsán protokol s obsahem bodů zaučení. Zaučen musí být v úměrném rozsahu jak pověřený zástupceprovozovatele, tak zástupce majitele budovy</t>
  </si>
  <si>
    <t>Funkční zkoušky včetně vystavení protokolů o zkouškách</t>
  </si>
  <si>
    <t>Vyregulování průtoků  včetně vystavení protokolu</t>
  </si>
  <si>
    <t>Ostatní zúčtovatelný drobný, pomocný, doplňkový a ostatní materiál v potřebném rozsahu pro řádné dokončení díla + finanční rezerva - min. 4 % z ceny-Např. přizpůsobování nových rozvodů a zařízení ostatním stávajícícm zařízením a stavební části, drobný materiál jako např. těsnění, atd., tedy veškerý ostatní materiál a výrobky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</si>
  <si>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>Ostatní zúčtovatelné stavební, montážní, pomocné a doplňkové práce v potřebném rozsahu + finanční rezerva - min. 4 % z ceny-např. přizpůsobování nových rozvodů a zařízení ostatním zařízením a stavební části, provádění funkčních zkoušek a montáže s vazbou na zkoušky a montáž ostatních částí stavby, atd., tedy veškeré ostatní práce potřebné pro řádné dokončení díla + finanční rezerva (mimo jiné ohled na nutnost přizpůsobování, práce a koordinace se stavební částí a TZB stávajícího stavu) - čáska bude podrobně zúčtována a dodavatelem využita pouze do objektivně doložené výše</t>
  </si>
  <si>
    <t xml:space="preserve">Zohlednit zejména firemní know-how dodavatele a potřeby pro řádné provedení díla na stavbě -Bude provedeno před započetím díla a konzultováno a odsouhlaseno investorem. Dopracování zadávací dokumentace na dílenskou dokumentaci </t>
  </si>
  <si>
    <t xml:space="preserve">Vypracování dílenské dokntace  - Dokumentace bude vypracována dle skutečně použitého materiálu, zařízení a výrobků   </t>
  </si>
  <si>
    <t>Vypracování dokumentace skutečného stavu - Dokumentace bude vypracována na úrovni prováděcí dokumentace (textová a výkresová část, specifikace skutečně použitého materiálu, zařízení a výrobků</t>
  </si>
  <si>
    <t>D+M Popisy a označení rozvodů a zařízení-Popisy a označení především rozvodů, ventilátorů, klapek, filtrů a ovládacích prvků MaR, atd. a např. ČSN 13 0072, tak aby byla umožněna snadná orientace v zařízení VZT pro obsluhu, údržbu a servis</t>
  </si>
  <si>
    <t>Likvidace odpadů-Kompletní systém sběru, třídění, odvozu a likvidace odpadu v souladu se zák. č.185/2001 Sb. v platném znění a vyhl. č.381/2001 Sb. v platném znění</t>
  </si>
  <si>
    <t>Závěrečný úklid-Provedení komplexního úklidu po provádění vytápění na úroveň min. původního stavu v návaznosti na likvidaci odpadů a úklid celé stavby</t>
  </si>
  <si>
    <t>Koordinační činnost</t>
  </si>
  <si>
    <t>Zařízení staveniště-Především v souladu s NV č. 591/2006 Sb.</t>
  </si>
  <si>
    <t>Demontáž odkouření kotlů, zaslepení vstupů do komínu</t>
  </si>
  <si>
    <t>POMOCNÝ MATERIÁL</t>
  </si>
  <si>
    <t>767</t>
  </si>
  <si>
    <t>Zámečnická montáž atypického výrobku hmotnosti celkem do 20 kg</t>
  </si>
  <si>
    <t>kg</t>
  </si>
  <si>
    <t xml:space="preserve">Zámečnické ocelové atypické konstrukce dle  dodavatele </t>
  </si>
  <si>
    <t>POMOCNÝ MATERIÁL - CELKEM</t>
  </si>
  <si>
    <t>potrubí z trubek plastových spojované svařováním DN50</t>
  </si>
  <si>
    <t>potrubí z trubek plastových spojované svařováním DN25</t>
  </si>
  <si>
    <t>722</t>
  </si>
  <si>
    <t>18-1255</t>
  </si>
  <si>
    <t xml:space="preserve">Izolační trubice polyetylénové pro potrubí  DN 15 až DN 100  tl. 22 mm </t>
  </si>
  <si>
    <t xml:space="preserve">Zkouška těsnosti podle normy EN 13941-zkouška těsnosti vzduchem při přetlaku 0,2 bar nebo podtlaku 0,65 bar, přičemž těsnost svaru
 se kontroluje vhodnou indikační kapalinou
</t>
  </si>
  <si>
    <t>Zkouška pevnosti v tlaku podle normy EN 13941-Obdobný postup jako u zkoušky těsnosti vodou, ovšem s nutností zvýšit přetlak na 1,5 násobek návrhového tlaku.</t>
  </si>
  <si>
    <t>HODINOVÉ SAZBA CELKEM</t>
  </si>
  <si>
    <t>Demontáž stávající MaR</t>
  </si>
  <si>
    <t xml:space="preserve">* !!! Stávající systém  je na mnoha místech umístěn ve stavebních konstrukcích buď bez možnosti, anebo s velmi omezenou možností vizuální kontroly projektantem. Dokumentace tak neposkytuje a ani nemůže přesnou specifikaci, ale popisuje rozsah a způsob provedení zásahů a úprav do zařízení rozvodů . Montáž pak musí provádět odborná firma, která realizaci provede dle svých odborných znalostí a dostatečných zkušeností, přičemž musí volit konkrétně použité prvky tak, aby byly v souladu s požadavky této dokumentace, a to na základě vlastního ověření a určení stávajícího stavu. S tímto souvisí i nutnost ověření materiálů a prvků uvedených ve specifikaci materiálů a prací ještě před jejich objednáním !!! </t>
  </si>
  <si>
    <t>Akce: Rekonstrukce kotelen – ZŠ Blatenská, DPS 1061</t>
  </si>
  <si>
    <t>SO 101 - Rekonstrukce kotelny ZŠ Blatenská - TZB</t>
  </si>
  <si>
    <t>Část:  SO 101 - Rekonstrukce kotelny ZŠ Blatenská - TZB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</si>
</sst>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&quot; Kč&quot;_-;\-* #,##0&quot; Kč&quot;_-;_-* &quot;- Kč&quot;_-;_-@_-"/>
    <numFmt numFmtId="165" formatCode="#,##0.0"/>
    <numFmt numFmtId="166" formatCode="#,##0.00\ [$Kč-405];\-#,##0.00\ [$Kč-405]"/>
    <numFmt numFmtId="167" formatCode="#"/>
    <numFmt numFmtId="168" formatCode="[&lt;=99999]###\ ##;##\ ##\ ##"/>
    <numFmt numFmtId="169" formatCode="#,##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u/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sz val="10"/>
      <color indexed="8"/>
      <name val="Tahoma"/>
      <family val="2"/>
      <charset val="238"/>
    </font>
    <font>
      <b/>
      <i/>
      <sz val="10"/>
      <name val="Tahoma"/>
      <family val="2"/>
      <charset val="238"/>
    </font>
    <font>
      <sz val="9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10"/>
      <name val="Arial"/>
      <family val="2"/>
      <charset val="238"/>
    </font>
    <font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indexed="9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30"/>
      </left>
      <right style="hair">
        <color indexed="30"/>
      </right>
      <top style="hair">
        <color indexed="30"/>
      </top>
      <bottom style="hair">
        <color indexed="30"/>
      </bottom>
      <diagonal/>
    </border>
    <border>
      <left style="hair">
        <color indexed="30"/>
      </left>
      <right style="hair">
        <color indexed="30"/>
      </right>
      <top/>
      <bottom style="hair">
        <color indexed="30"/>
      </bottom>
      <diagonal/>
    </border>
    <border>
      <left style="hair">
        <color indexed="30"/>
      </left>
      <right style="hair">
        <color indexed="30"/>
      </right>
      <top style="hair">
        <color indexed="30"/>
      </top>
      <bottom/>
      <diagonal/>
    </border>
    <border>
      <left style="hair">
        <color indexed="30"/>
      </left>
      <right style="hair">
        <color indexed="30"/>
      </right>
      <top/>
      <bottom/>
      <diagonal/>
    </border>
    <border>
      <left style="hair">
        <color indexed="30"/>
      </left>
      <right style="hair">
        <color indexed="30"/>
      </right>
      <top style="hair">
        <color indexed="48"/>
      </top>
      <bottom style="hair">
        <color indexed="48"/>
      </bottom>
      <diagonal/>
    </border>
    <border>
      <left style="hair">
        <color indexed="30"/>
      </left>
      <right style="hair">
        <color indexed="30"/>
      </right>
      <top/>
      <bottom style="hair">
        <color indexed="48"/>
      </bottom>
      <diagonal/>
    </border>
    <border>
      <left style="hair">
        <color indexed="30"/>
      </left>
      <right/>
      <top/>
      <bottom style="hair">
        <color indexed="30"/>
      </bottom>
      <diagonal/>
    </border>
    <border>
      <left style="hair">
        <color indexed="30"/>
      </left>
      <right/>
      <top/>
      <bottom/>
      <diagonal/>
    </border>
    <border>
      <left style="medium">
        <color indexed="64"/>
      </left>
      <right style="hair">
        <color indexed="30"/>
      </right>
      <top style="medium">
        <color indexed="64"/>
      </top>
      <bottom style="medium">
        <color indexed="64"/>
      </bottom>
      <diagonal/>
    </border>
    <border>
      <left style="hair">
        <color indexed="30"/>
      </left>
      <right style="hair">
        <color indexed="30"/>
      </right>
      <top style="medium">
        <color indexed="64"/>
      </top>
      <bottom style="medium">
        <color indexed="64"/>
      </bottom>
      <diagonal/>
    </border>
    <border>
      <left style="hair">
        <color indexed="3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30"/>
      </left>
      <right style="hair">
        <color indexed="30"/>
      </right>
      <top style="hair">
        <color indexed="4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30"/>
      </right>
      <top/>
      <bottom style="hair">
        <color indexed="30"/>
      </bottom>
      <diagonal/>
    </border>
    <border>
      <left style="hair">
        <color indexed="30"/>
      </left>
      <right style="medium">
        <color indexed="64"/>
      </right>
      <top style="hair">
        <color indexed="30"/>
      </top>
      <bottom style="hair">
        <color indexed="30"/>
      </bottom>
      <diagonal/>
    </border>
    <border>
      <left style="hair">
        <color indexed="30"/>
      </left>
      <right style="medium">
        <color indexed="64"/>
      </right>
      <top/>
      <bottom style="hair">
        <color indexed="30"/>
      </bottom>
      <diagonal/>
    </border>
    <border>
      <left style="medium">
        <color indexed="64"/>
      </left>
      <right style="hair">
        <color indexed="30"/>
      </right>
      <top/>
      <bottom/>
      <diagonal/>
    </border>
    <border>
      <left style="hair">
        <color indexed="30"/>
      </left>
      <right style="medium">
        <color indexed="64"/>
      </right>
      <top style="hair">
        <color indexed="30"/>
      </top>
      <bottom/>
      <diagonal/>
    </border>
    <border>
      <left style="medium">
        <color indexed="64"/>
      </left>
      <right style="hair">
        <color indexed="30"/>
      </right>
      <top/>
      <bottom style="hair">
        <color indexed="48"/>
      </bottom>
      <diagonal/>
    </border>
    <border>
      <left style="medium">
        <color indexed="64"/>
      </left>
      <right style="hair">
        <color indexed="30"/>
      </right>
      <top style="hair">
        <color indexed="48"/>
      </top>
      <bottom style="hair">
        <color indexed="48"/>
      </bottom>
      <diagonal/>
    </border>
    <border>
      <left style="medium">
        <color indexed="64"/>
      </left>
      <right style="hair">
        <color indexed="30"/>
      </right>
      <top style="hair">
        <color indexed="48"/>
      </top>
      <bottom/>
      <diagonal/>
    </border>
    <border>
      <left style="hair">
        <color indexed="30"/>
      </left>
      <right style="medium">
        <color indexed="64"/>
      </right>
      <top/>
      <bottom/>
      <diagonal/>
    </border>
    <border>
      <left style="hair">
        <color indexed="30"/>
      </left>
      <right style="medium">
        <color indexed="64"/>
      </right>
      <top/>
      <bottom style="hair">
        <color indexed="48"/>
      </bottom>
      <diagonal/>
    </border>
    <border>
      <left style="hair">
        <color indexed="30"/>
      </left>
      <right style="medium">
        <color indexed="64"/>
      </right>
      <top style="hair">
        <color indexed="48"/>
      </top>
      <bottom style="hair">
        <color indexed="48"/>
      </bottom>
      <diagonal/>
    </border>
    <border>
      <left style="medium">
        <color indexed="64"/>
      </left>
      <right style="hair">
        <color indexed="30"/>
      </right>
      <top style="hair">
        <color indexed="30"/>
      </top>
      <bottom style="hair">
        <color indexed="30"/>
      </bottom>
      <diagonal/>
    </border>
    <border>
      <left style="medium">
        <color indexed="64"/>
      </left>
      <right style="hair">
        <color indexed="30"/>
      </right>
      <top style="hair">
        <color indexed="30"/>
      </top>
      <bottom/>
      <diagonal/>
    </border>
    <border>
      <left style="hair">
        <color indexed="30"/>
      </left>
      <right style="medium">
        <color indexed="64"/>
      </right>
      <top style="hair">
        <color indexed="4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1" fillId="0" borderId="0"/>
  </cellStyleXfs>
  <cellXfs count="492">
    <xf numFmtId="0" fontId="0" fillId="0" borderId="0" xfId="0"/>
    <xf numFmtId="0" fontId="4" fillId="0" borderId="0" xfId="0" applyFont="1"/>
    <xf numFmtId="1" fontId="3" fillId="0" borderId="25" xfId="0" applyNumberFormat="1" applyFont="1" applyFill="1" applyBorder="1" applyAlignment="1" applyProtection="1">
      <alignment horizontal="center" vertical="center" wrapText="1" shrinkToFit="1"/>
    </xf>
    <xf numFmtId="0" fontId="3" fillId="0" borderId="25" xfId="0" applyFont="1" applyFill="1" applyBorder="1" applyAlignment="1" applyProtection="1">
      <alignment vertical="center" wrapText="1" shrinkToFit="1"/>
    </xf>
    <xf numFmtId="49" fontId="3" fillId="4" borderId="25" xfId="0" applyNumberFormat="1" applyFont="1" applyFill="1" applyBorder="1" applyAlignment="1" applyProtection="1">
      <alignment horizontal="center" vertical="center"/>
    </xf>
    <xf numFmtId="0" fontId="3" fillId="4" borderId="25" xfId="0" applyFont="1" applyFill="1" applyBorder="1" applyAlignment="1" applyProtection="1">
      <alignment horizontal="center" vertical="center"/>
    </xf>
    <xf numFmtId="167" fontId="2" fillId="4" borderId="12" xfId="0" applyNumberFormat="1" applyFont="1" applyFill="1" applyBorder="1" applyAlignment="1" applyProtection="1">
      <alignment horizontal="left" vertical="center" wrapText="1"/>
    </xf>
    <xf numFmtId="0" fontId="2" fillId="4" borderId="25" xfId="0" applyFont="1" applyFill="1" applyBorder="1" applyAlignment="1" applyProtection="1">
      <alignment horizontal="center" vertical="center"/>
    </xf>
    <xf numFmtId="2" fontId="2" fillId="4" borderId="25" xfId="0" applyNumberFormat="1" applyFont="1" applyFill="1" applyBorder="1" applyAlignment="1" applyProtection="1">
      <alignment horizontal="center" vertical="center"/>
    </xf>
    <xf numFmtId="166" fontId="2" fillId="4" borderId="25" xfId="0" applyNumberFormat="1" applyFont="1" applyFill="1" applyBorder="1" applyAlignment="1" applyProtection="1">
      <alignment horizontal="center" vertical="center"/>
      <protection locked="0"/>
    </xf>
    <xf numFmtId="166" fontId="2" fillId="4" borderId="26" xfId="0" applyNumberFormat="1" applyFont="1" applyFill="1" applyBorder="1" applyAlignment="1" applyProtection="1">
      <alignment vertical="center"/>
    </xf>
    <xf numFmtId="0" fontId="4" fillId="4" borderId="0" xfId="0" applyFont="1" applyFill="1"/>
    <xf numFmtId="0" fontId="2" fillId="5" borderId="25" xfId="0" applyFont="1" applyFill="1" applyBorder="1" applyAlignment="1" applyProtection="1">
      <alignment horizontal="left" vertical="center" wrapText="1"/>
    </xf>
    <xf numFmtId="0" fontId="3" fillId="5" borderId="25" xfId="0" applyFont="1" applyFill="1" applyBorder="1" applyAlignment="1" applyProtection="1">
      <alignment horizontal="center" vertical="center"/>
    </xf>
    <xf numFmtId="165" fontId="3" fillId="5" borderId="25" xfId="0" applyNumberFormat="1" applyFont="1" applyFill="1" applyBorder="1" applyAlignment="1" applyProtection="1">
      <alignment horizontal="center" vertical="center"/>
    </xf>
    <xf numFmtId="166" fontId="3" fillId="5" borderId="25" xfId="0" applyNumberFormat="1" applyFont="1" applyFill="1" applyBorder="1" applyAlignment="1" applyProtection="1">
      <alignment horizontal="center" vertical="center"/>
      <protection locked="0"/>
    </xf>
    <xf numFmtId="166" fontId="2" fillId="5" borderId="26" xfId="0" applyNumberFormat="1" applyFont="1" applyFill="1" applyBorder="1" applyAlignment="1" applyProtection="1">
      <alignment vertical="center"/>
    </xf>
    <xf numFmtId="0" fontId="3" fillId="5" borderId="25" xfId="0" applyFont="1" applyFill="1" applyBorder="1" applyAlignment="1" applyProtection="1">
      <alignment horizontal="left" vertical="center" wrapText="1"/>
    </xf>
    <xf numFmtId="0" fontId="2" fillId="2" borderId="22" xfId="0" applyFont="1" applyFill="1" applyBorder="1" applyAlignment="1" applyProtection="1">
      <alignment vertical="center" wrapText="1" shrinkToFit="1"/>
    </xf>
    <xf numFmtId="0" fontId="2" fillId="3" borderId="25" xfId="0" applyFont="1" applyFill="1" applyBorder="1" applyAlignment="1" applyProtection="1">
      <alignment horizontal="left" vertical="center" wrapText="1" shrinkToFit="1"/>
    </xf>
    <xf numFmtId="0" fontId="9" fillId="0" borderId="25" xfId="0" applyFont="1" applyBorder="1" applyAlignment="1" applyProtection="1">
      <alignment horizontal="left" vertical="center" wrapText="1" shrinkToFit="1"/>
    </xf>
    <xf numFmtId="0" fontId="3" fillId="0" borderId="25" xfId="0" applyFont="1" applyBorder="1" applyAlignment="1" applyProtection="1">
      <alignment horizontal="left" vertical="center" wrapText="1" shrinkToFit="1"/>
    </xf>
    <xf numFmtId="0" fontId="2" fillId="2" borderId="25" xfId="0" applyFont="1" applyFill="1" applyBorder="1" applyAlignment="1" applyProtection="1">
      <alignment horizontal="left" vertical="center" wrapText="1" shrinkToFit="1"/>
    </xf>
    <xf numFmtId="49" fontId="3" fillId="4" borderId="25" xfId="0" applyNumberFormat="1" applyFont="1" applyFill="1" applyBorder="1" applyAlignment="1" applyProtection="1">
      <alignment horizontal="center" vertical="center" shrinkToFit="1"/>
    </xf>
    <xf numFmtId="0" fontId="3" fillId="4" borderId="25" xfId="0" applyFont="1" applyFill="1" applyBorder="1" applyAlignment="1" applyProtection="1">
      <alignment horizontal="center" vertical="center" shrinkToFit="1"/>
    </xf>
    <xf numFmtId="0" fontId="2" fillId="0" borderId="25" xfId="0" applyFont="1" applyFill="1" applyBorder="1" applyAlignment="1" applyProtection="1">
      <alignment horizontal="left" vertical="center" wrapText="1" shrinkToFit="1"/>
    </xf>
    <xf numFmtId="0" fontId="3" fillId="5" borderId="25" xfId="0" applyFont="1" applyFill="1" applyBorder="1" applyAlignment="1" applyProtection="1">
      <alignment horizontal="center" vertical="center" shrinkToFit="1"/>
    </xf>
    <xf numFmtId="165" fontId="3" fillId="5" borderId="25" xfId="0" applyNumberFormat="1" applyFont="1" applyFill="1" applyBorder="1" applyAlignment="1" applyProtection="1">
      <alignment horizontal="center" vertical="center" shrinkToFit="1"/>
    </xf>
    <xf numFmtId="166" fontId="3" fillId="5" borderId="25" xfId="0" applyNumberFormat="1" applyFont="1" applyFill="1" applyBorder="1" applyAlignment="1" applyProtection="1">
      <alignment horizontal="center" vertical="center" shrinkToFit="1"/>
      <protection locked="0"/>
    </xf>
    <xf numFmtId="166" fontId="2" fillId="5" borderId="26" xfId="0" applyNumberFormat="1" applyFont="1" applyFill="1" applyBorder="1" applyAlignment="1" applyProtection="1">
      <alignment vertical="center" shrinkToFit="1"/>
    </xf>
    <xf numFmtId="0" fontId="2" fillId="5" borderId="25" xfId="0" applyFont="1" applyFill="1" applyBorder="1" applyAlignment="1" applyProtection="1">
      <alignment horizontal="left" vertical="center" wrapText="1" shrinkToFit="1"/>
    </xf>
    <xf numFmtId="0" fontId="2" fillId="0" borderId="25" xfId="0" applyFont="1" applyBorder="1" applyAlignment="1" applyProtection="1">
      <alignment vertical="center" wrapText="1" shrinkToFit="1"/>
    </xf>
    <xf numFmtId="0" fontId="3" fillId="0" borderId="25" xfId="0" applyFont="1" applyBorder="1" applyAlignment="1" applyProtection="1">
      <alignment vertical="center" wrapText="1" shrinkToFit="1"/>
    </xf>
    <xf numFmtId="0" fontId="2" fillId="2" borderId="29" xfId="0" applyFont="1" applyFill="1" applyBorder="1" applyAlignment="1" applyProtection="1">
      <alignment vertical="center" wrapText="1" shrinkToFit="1"/>
    </xf>
    <xf numFmtId="0" fontId="2" fillId="2" borderId="22" xfId="0" applyFont="1" applyFill="1" applyBorder="1" applyAlignment="1" applyProtection="1">
      <alignment horizontal="center" vertical="center" wrapText="1" shrinkToFit="1"/>
    </xf>
    <xf numFmtId="164" fontId="2" fillId="2" borderId="23" xfId="0" applyNumberFormat="1" applyFont="1" applyFill="1" applyBorder="1" applyAlignment="1" applyProtection="1">
      <alignment horizontal="center" vertical="center" wrapText="1" shrinkToFit="1"/>
    </xf>
    <xf numFmtId="0" fontId="2" fillId="3" borderId="25" xfId="0" applyFont="1" applyFill="1" applyBorder="1" applyAlignment="1" applyProtection="1">
      <alignment horizontal="center" vertical="center" wrapText="1" shrinkToFit="1"/>
    </xf>
    <xf numFmtId="49" fontId="3" fillId="3" borderId="25" xfId="1" applyNumberFormat="1" applyFont="1" applyFill="1" applyBorder="1" applyAlignment="1" applyProtection="1">
      <alignment horizontal="center" vertical="center" wrapText="1" shrinkToFit="1"/>
    </xf>
    <xf numFmtId="0" fontId="2" fillId="0" borderId="25" xfId="0" applyFont="1" applyBorder="1" applyAlignment="1" applyProtection="1">
      <alignment horizontal="center" vertical="center" wrapText="1" shrinkToFit="1"/>
    </xf>
    <xf numFmtId="0" fontId="3" fillId="0" borderId="24" xfId="0" applyFont="1" applyBorder="1" applyAlignment="1" applyProtection="1">
      <alignment horizontal="center" vertical="center" wrapText="1" shrinkToFit="1"/>
    </xf>
    <xf numFmtId="0" fontId="3" fillId="0" borderId="25" xfId="0" applyFont="1" applyBorder="1" applyAlignment="1" applyProtection="1">
      <alignment horizontal="center" vertical="center" wrapText="1" shrinkToFit="1"/>
    </xf>
    <xf numFmtId="49" fontId="3" fillId="0" borderId="25" xfId="1" applyNumberFormat="1" applyFont="1" applyBorder="1" applyAlignment="1" applyProtection="1">
      <alignment horizontal="center" vertical="center" wrapText="1" shrinkToFit="1"/>
    </xf>
    <xf numFmtId="166" fontId="3" fillId="0" borderId="25" xfId="0" applyNumberFormat="1" applyFont="1" applyFill="1" applyBorder="1" applyAlignment="1" applyProtection="1">
      <alignment horizontal="center" vertical="center" wrapText="1" shrinkToFit="1"/>
      <protection locked="0"/>
    </xf>
    <xf numFmtId="164" fontId="3" fillId="0" borderId="26" xfId="1" applyNumberFormat="1" applyFont="1" applyFill="1" applyBorder="1" applyAlignment="1" applyProtection="1">
      <alignment horizontal="center" vertical="center" wrapText="1" shrinkToFit="1"/>
    </xf>
    <xf numFmtId="49" fontId="3" fillId="0" borderId="25" xfId="0" applyNumberFormat="1" applyFont="1" applyBorder="1" applyAlignment="1" applyProtection="1">
      <alignment horizontal="center" vertical="center" wrapText="1" shrinkToFit="1"/>
    </xf>
    <xf numFmtId="0" fontId="3" fillId="2" borderId="25" xfId="0" applyFont="1" applyFill="1" applyBorder="1" applyAlignment="1" applyProtection="1">
      <alignment horizontal="center" vertical="center" wrapText="1" shrinkToFit="1"/>
    </xf>
    <xf numFmtId="165" fontId="3" fillId="2" borderId="25" xfId="0" applyNumberFormat="1" applyFont="1" applyFill="1" applyBorder="1" applyAlignment="1" applyProtection="1">
      <alignment horizontal="center" vertical="center" wrapText="1" shrinkToFit="1"/>
    </xf>
    <xf numFmtId="49" fontId="3" fillId="4" borderId="25" xfId="0" applyNumberFormat="1" applyFont="1" applyFill="1" applyBorder="1" applyAlignment="1" applyProtection="1">
      <alignment horizontal="center" vertical="center" wrapText="1" shrinkToFit="1"/>
    </xf>
    <xf numFmtId="0" fontId="3" fillId="4" borderId="25" xfId="0" applyFont="1" applyFill="1" applyBorder="1" applyAlignment="1" applyProtection="1">
      <alignment horizontal="center" vertical="center" wrapText="1" shrinkToFit="1"/>
    </xf>
    <xf numFmtId="0" fontId="3" fillId="5" borderId="25" xfId="0" applyFont="1" applyFill="1" applyBorder="1" applyAlignment="1" applyProtection="1">
      <alignment horizontal="center" vertical="center" wrapText="1" shrinkToFit="1"/>
    </xf>
    <xf numFmtId="165" fontId="3" fillId="5" borderId="25" xfId="0" applyNumberFormat="1" applyFont="1" applyFill="1" applyBorder="1" applyAlignment="1" applyProtection="1">
      <alignment horizontal="center" vertical="center" wrapText="1" shrinkToFit="1"/>
    </xf>
    <xf numFmtId="166" fontId="3" fillId="5" borderId="25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3" borderId="25" xfId="0" applyFont="1" applyFill="1" applyBorder="1" applyAlignment="1" applyProtection="1">
      <alignment horizontal="center" vertical="center" wrapText="1" shrinkToFit="1"/>
    </xf>
    <xf numFmtId="3" fontId="3" fillId="3" borderId="25" xfId="0" applyNumberFormat="1" applyFont="1" applyFill="1" applyBorder="1" applyAlignment="1" applyProtection="1">
      <alignment horizontal="center" wrapText="1" shrinkToFit="1"/>
    </xf>
    <xf numFmtId="3" fontId="3" fillId="3" borderId="25" xfId="0" applyNumberFormat="1" applyFont="1" applyFill="1" applyBorder="1" applyAlignment="1" applyProtection="1">
      <alignment horizontal="center" vertical="center" wrapText="1" shrinkToFit="1"/>
    </xf>
    <xf numFmtId="166" fontId="3" fillId="3" borderId="25" xfId="0" applyNumberFormat="1" applyFont="1" applyFill="1" applyBorder="1" applyAlignment="1" applyProtection="1">
      <alignment horizontal="center" wrapText="1" shrinkToFit="1"/>
      <protection locked="0"/>
    </xf>
    <xf numFmtId="0" fontId="3" fillId="0" borderId="25" xfId="0" applyFont="1" applyFill="1" applyBorder="1" applyAlignment="1" applyProtection="1">
      <alignment horizontal="center" vertical="center" wrapText="1" shrinkToFit="1"/>
    </xf>
    <xf numFmtId="3" fontId="3" fillId="0" borderId="25" xfId="0" applyNumberFormat="1" applyFont="1" applyFill="1" applyBorder="1" applyAlignment="1" applyProtection="1">
      <alignment horizontal="center" wrapText="1" shrinkToFit="1"/>
    </xf>
    <xf numFmtId="3" fontId="3" fillId="0" borderId="25" xfId="0" applyNumberFormat="1" applyFont="1" applyFill="1" applyBorder="1" applyAlignment="1" applyProtection="1">
      <alignment horizontal="center" vertical="center" wrapText="1" shrinkToFit="1"/>
    </xf>
    <xf numFmtId="166" fontId="3" fillId="0" borderId="25" xfId="0" applyNumberFormat="1" applyFont="1" applyFill="1" applyBorder="1" applyAlignment="1" applyProtection="1">
      <alignment horizontal="center" wrapText="1" shrinkToFit="1"/>
      <protection locked="0"/>
    </xf>
    <xf numFmtId="1" fontId="3" fillId="0" borderId="25" xfId="0" applyNumberFormat="1" applyFont="1" applyBorder="1" applyAlignment="1" applyProtection="1">
      <alignment horizontal="center" vertical="center" wrapText="1" shrinkToFit="1"/>
    </xf>
    <xf numFmtId="165" fontId="3" fillId="0" borderId="25" xfId="0" applyNumberFormat="1" applyFont="1" applyFill="1" applyBorder="1" applyAlignment="1" applyProtection="1">
      <alignment horizontal="center" wrapText="1" shrinkToFit="1"/>
    </xf>
    <xf numFmtId="166" fontId="3" fillId="2" borderId="25" xfId="0" applyNumberFormat="1" applyFont="1" applyFill="1" applyBorder="1" applyAlignment="1" applyProtection="1">
      <alignment horizontal="center" vertical="center" wrapText="1" shrinkToFit="1"/>
    </xf>
    <xf numFmtId="0" fontId="2" fillId="0" borderId="29" xfId="0" applyFont="1" applyBorder="1" applyAlignment="1" applyProtection="1">
      <alignment horizontal="center" vertical="center" wrapText="1" shrinkToFit="1"/>
    </xf>
    <xf numFmtId="0" fontId="2" fillId="2" borderId="29" xfId="0" applyFont="1" applyFill="1" applyBorder="1" applyAlignment="1" applyProtection="1">
      <alignment horizontal="center" vertical="center" wrapText="1" shrinkToFit="1"/>
    </xf>
    <xf numFmtId="0" fontId="2" fillId="2" borderId="22" xfId="0" applyFont="1" applyFill="1" applyBorder="1" applyAlignment="1" applyProtection="1">
      <alignment horizontal="left" vertical="center" wrapText="1" shrinkToFit="1"/>
    </xf>
    <xf numFmtId="0" fontId="2" fillId="0" borderId="25" xfId="0" applyFont="1" applyBorder="1" applyAlignment="1" applyProtection="1">
      <alignment horizontal="left" vertical="center" wrapText="1" shrinkToFit="1"/>
    </xf>
    <xf numFmtId="0" fontId="3" fillId="0" borderId="25" xfId="0" applyFont="1" applyFill="1" applyBorder="1" applyAlignment="1" applyProtection="1">
      <alignment horizontal="left" vertical="center" wrapText="1" shrinkToFit="1"/>
    </xf>
    <xf numFmtId="0" fontId="2" fillId="2" borderId="29" xfId="0" applyFont="1" applyFill="1" applyBorder="1" applyAlignment="1" applyProtection="1">
      <alignment horizontal="left" vertical="center" wrapText="1" shrinkToFit="1"/>
    </xf>
    <xf numFmtId="0" fontId="2" fillId="2" borderId="19" xfId="0" applyFont="1" applyFill="1" applyBorder="1" applyAlignment="1" applyProtection="1">
      <alignment horizontal="center" vertical="center" wrapText="1" shrinkToFit="1"/>
    </xf>
    <xf numFmtId="0" fontId="2" fillId="2" borderId="20" xfId="0" applyFont="1" applyFill="1" applyBorder="1" applyAlignment="1" applyProtection="1">
      <alignment horizontal="center" vertical="center" wrapText="1" shrinkToFit="1"/>
    </xf>
    <xf numFmtId="0" fontId="2" fillId="2" borderId="21" xfId="0" applyFont="1" applyFill="1" applyBorder="1" applyAlignment="1" applyProtection="1">
      <alignment horizontal="center" vertical="center" wrapText="1" shrinkToFit="1"/>
    </xf>
    <xf numFmtId="0" fontId="3" fillId="3" borderId="24" xfId="0" applyFont="1" applyFill="1" applyBorder="1" applyAlignment="1" applyProtection="1">
      <alignment horizontal="center" wrapText="1" shrinkToFit="1"/>
    </xf>
    <xf numFmtId="164" fontId="3" fillId="3" borderId="26" xfId="1" applyNumberFormat="1" applyFont="1" applyFill="1" applyBorder="1" applyAlignment="1" applyProtection="1">
      <alignment horizontal="center" vertical="center" wrapText="1" shrinkToFit="1"/>
    </xf>
    <xf numFmtId="0" fontId="3" fillId="0" borderId="24" xfId="0" applyFont="1" applyBorder="1" applyAlignment="1" applyProtection="1">
      <alignment horizontal="center" wrapText="1" shrinkToFit="1"/>
    </xf>
    <xf numFmtId="166" fontId="2" fillId="2" borderId="26" xfId="0" applyNumberFormat="1" applyFont="1" applyFill="1" applyBorder="1" applyAlignment="1" applyProtection="1">
      <alignment horizontal="center" vertical="center" wrapText="1" shrinkToFit="1"/>
    </xf>
    <xf numFmtId="0" fontId="3" fillId="4" borderId="24" xfId="0" applyFont="1" applyFill="1" applyBorder="1" applyAlignment="1" applyProtection="1">
      <alignment horizontal="center" wrapText="1" shrinkToFit="1"/>
    </xf>
    <xf numFmtId="166" fontId="2" fillId="5" borderId="26" xfId="0" applyNumberFormat="1" applyFont="1" applyFill="1" applyBorder="1" applyAlignment="1" applyProtection="1">
      <alignment horizontal="center" vertical="center" wrapText="1" shrinkToFit="1"/>
    </xf>
    <xf numFmtId="166" fontId="3" fillId="3" borderId="26" xfId="0" applyNumberFormat="1" applyFont="1" applyFill="1" applyBorder="1" applyAlignment="1" applyProtection="1">
      <alignment horizontal="center" vertical="center" wrapText="1" shrinkToFit="1"/>
    </xf>
    <xf numFmtId="166" fontId="3" fillId="0" borderId="26" xfId="0" applyNumberFormat="1" applyFont="1" applyFill="1" applyBorder="1" applyAlignment="1" applyProtection="1">
      <alignment horizontal="center" vertical="center" wrapText="1" shrinkToFit="1"/>
    </xf>
    <xf numFmtId="166" fontId="3" fillId="0" borderId="25" xfId="0" applyNumberFormat="1" applyFont="1" applyBorder="1" applyAlignment="1" applyProtection="1">
      <alignment horizontal="center" vertical="center" wrapText="1" shrinkToFit="1"/>
    </xf>
    <xf numFmtId="0" fontId="3" fillId="0" borderId="28" xfId="0" applyFont="1" applyBorder="1" applyAlignment="1" applyProtection="1">
      <alignment horizontal="center" wrapText="1" shrinkToFit="1"/>
    </xf>
    <xf numFmtId="0" fontId="3" fillId="0" borderId="29" xfId="0" applyFont="1" applyBorder="1" applyAlignment="1" applyProtection="1">
      <alignment horizontal="center" vertical="center" wrapText="1" shrinkToFit="1"/>
    </xf>
    <xf numFmtId="166" fontId="2" fillId="2" borderId="29" xfId="0" applyNumberFormat="1" applyFont="1" applyFill="1" applyBorder="1" applyAlignment="1" applyProtection="1">
      <alignment horizontal="center" vertical="center" wrapText="1" shrinkToFit="1"/>
    </xf>
    <xf numFmtId="166" fontId="2" fillId="2" borderId="30" xfId="0" applyNumberFormat="1" applyFont="1" applyFill="1" applyBorder="1" applyAlignment="1" applyProtection="1">
      <alignment horizontal="center" vertical="center" wrapText="1" shrinkToFit="1"/>
    </xf>
    <xf numFmtId="0" fontId="0" fillId="0" borderId="0" xfId="0" applyAlignment="1">
      <alignment horizontal="left"/>
    </xf>
    <xf numFmtId="0" fontId="2" fillId="2" borderId="20" xfId="0" applyFont="1" applyFill="1" applyBorder="1" applyAlignment="1" applyProtection="1">
      <alignment vertical="center" wrapText="1" shrinkToFit="1"/>
    </xf>
    <xf numFmtId="0" fontId="0" fillId="0" borderId="0" xfId="0" applyAlignment="1">
      <alignment wrapText="1" shrinkToFit="1"/>
    </xf>
    <xf numFmtId="49" fontId="3" fillId="3" borderId="25" xfId="1" applyNumberFormat="1" applyFont="1" applyFill="1" applyBorder="1" applyAlignment="1" applyProtection="1">
      <alignment horizontal="right" vertical="center" wrapText="1" shrinkToFit="1"/>
    </xf>
    <xf numFmtId="164" fontId="3" fillId="3" borderId="26" xfId="1" applyNumberFormat="1" applyFont="1" applyFill="1" applyBorder="1" applyAlignment="1" applyProtection="1">
      <alignment horizontal="right" vertical="center" wrapText="1" shrinkToFit="1"/>
    </xf>
    <xf numFmtId="166" fontId="3" fillId="0" borderId="26" xfId="0" applyNumberFormat="1" applyFont="1" applyFill="1" applyBorder="1" applyAlignment="1" applyProtection="1">
      <alignment vertical="center" wrapText="1" shrinkToFit="1"/>
    </xf>
    <xf numFmtId="1" fontId="3" fillId="0" borderId="25" xfId="0" applyNumberFormat="1" applyFont="1" applyFill="1" applyBorder="1" applyAlignment="1" applyProtection="1">
      <alignment horizontal="center" wrapText="1" shrinkToFit="1"/>
    </xf>
    <xf numFmtId="167" fontId="3" fillId="0" borderId="27" xfId="0" applyNumberFormat="1" applyFont="1" applyFill="1" applyBorder="1" applyAlignment="1" applyProtection="1">
      <alignment horizontal="left" vertical="center" wrapText="1" shrinkToFit="1"/>
    </xf>
    <xf numFmtId="2" fontId="3" fillId="0" borderId="25" xfId="0" applyNumberFormat="1" applyFont="1" applyFill="1" applyBorder="1" applyAlignment="1" applyProtection="1">
      <alignment horizontal="center" vertical="center" wrapText="1" shrinkToFit="1"/>
    </xf>
    <xf numFmtId="166" fontId="2" fillId="2" borderId="26" xfId="0" applyNumberFormat="1" applyFont="1" applyFill="1" applyBorder="1" applyAlignment="1" applyProtection="1">
      <alignment vertical="center" wrapText="1" shrinkToFit="1"/>
    </xf>
    <xf numFmtId="166" fontId="3" fillId="3" borderId="26" xfId="0" applyNumberFormat="1" applyFont="1" applyFill="1" applyBorder="1" applyAlignment="1" applyProtection="1">
      <alignment vertical="center" wrapText="1" shrinkToFit="1"/>
    </xf>
    <xf numFmtId="165" fontId="3" fillId="0" borderId="25" xfId="0" applyNumberFormat="1" applyFont="1" applyFill="1" applyBorder="1" applyAlignment="1" applyProtection="1">
      <alignment horizontal="center" vertical="center" wrapText="1" shrinkToFit="1"/>
    </xf>
    <xf numFmtId="166" fontId="2" fillId="5" borderId="26" xfId="0" applyNumberFormat="1" applyFont="1" applyFill="1" applyBorder="1" applyAlignment="1" applyProtection="1">
      <alignment vertical="center" wrapText="1" shrinkToFit="1"/>
    </xf>
    <xf numFmtId="166" fontId="3" fillId="0" borderId="25" xfId="0" applyNumberFormat="1" applyFont="1" applyBorder="1" applyAlignment="1" applyProtection="1">
      <alignment vertical="center" wrapText="1" shrinkToFit="1"/>
    </xf>
    <xf numFmtId="166" fontId="2" fillId="2" borderId="29" xfId="0" applyNumberFormat="1" applyFont="1" applyFill="1" applyBorder="1" applyAlignment="1" applyProtection="1">
      <alignment vertical="center" wrapText="1" shrinkToFit="1"/>
    </xf>
    <xf numFmtId="166" fontId="2" fillId="2" borderId="30" xfId="0" applyNumberFormat="1" applyFont="1" applyFill="1" applyBorder="1" applyAlignment="1" applyProtection="1">
      <alignment vertical="center" wrapText="1" shrinkToFit="1"/>
    </xf>
    <xf numFmtId="16" fontId="3" fillId="0" borderId="25" xfId="0" applyNumberFormat="1" applyFont="1" applyBorder="1" applyAlignment="1" applyProtection="1">
      <alignment horizontal="center" vertical="center" wrapText="1" shrinkToFit="1"/>
    </xf>
    <xf numFmtId="0" fontId="0" fillId="0" borderId="0" xfId="0" applyAlignment="1">
      <alignment horizontal="center" wrapText="1" shrinkToFit="1"/>
    </xf>
    <xf numFmtId="0" fontId="3" fillId="3" borderId="24" xfId="0" applyFont="1" applyFill="1" applyBorder="1" applyAlignment="1" applyProtection="1">
      <alignment horizontal="center" vertical="center" wrapText="1" shrinkToFit="1"/>
    </xf>
    <xf numFmtId="0" fontId="3" fillId="4" borderId="24" xfId="0" applyFont="1" applyFill="1" applyBorder="1" applyAlignment="1" applyProtection="1">
      <alignment horizontal="center" vertical="center" wrapText="1" shrinkToFit="1"/>
    </xf>
    <xf numFmtId="0" fontId="3" fillId="0" borderId="28" xfId="0" applyFont="1" applyBorder="1" applyAlignment="1" applyProtection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13" fillId="0" borderId="32" xfId="0" applyFont="1" applyBorder="1" applyAlignment="1">
      <alignment horizontal="center"/>
    </xf>
    <xf numFmtId="0" fontId="13" fillId="0" borderId="32" xfId="0" applyFont="1" applyBorder="1" applyAlignment="1">
      <alignment wrapText="1"/>
    </xf>
    <xf numFmtId="0" fontId="2" fillId="4" borderId="25" xfId="0" applyFont="1" applyFill="1" applyBorder="1" applyAlignment="1" applyProtection="1">
      <alignment horizontal="center" vertical="center" wrapText="1" shrinkToFit="1"/>
    </xf>
    <xf numFmtId="49" fontId="3" fillId="4" borderId="25" xfId="1" applyNumberFormat="1" applyFont="1" applyFill="1" applyBorder="1" applyAlignment="1" applyProtection="1">
      <alignment horizontal="center" vertical="center" wrapText="1" shrinkToFit="1"/>
    </xf>
    <xf numFmtId="164" fontId="3" fillId="4" borderId="26" xfId="1" applyNumberFormat="1" applyFont="1" applyFill="1" applyBorder="1" applyAlignment="1" applyProtection="1">
      <alignment horizontal="center" vertical="center" wrapText="1" shrinkToFit="1"/>
    </xf>
    <xf numFmtId="0" fontId="0" fillId="4" borderId="0" xfId="0" applyFill="1"/>
    <xf numFmtId="0" fontId="13" fillId="4" borderId="32" xfId="0" applyFont="1" applyFill="1" applyBorder="1" applyAlignment="1">
      <alignment wrapText="1"/>
    </xf>
    <xf numFmtId="49" fontId="14" fillId="4" borderId="33" xfId="3" applyNumberFormat="1" applyFont="1" applyFill="1" applyBorder="1" applyAlignment="1">
      <alignment horizontal="center" shrinkToFit="1"/>
    </xf>
    <xf numFmtId="4" fontId="14" fillId="4" borderId="33" xfId="3" applyNumberFormat="1" applyFont="1" applyFill="1" applyBorder="1" applyAlignment="1">
      <alignment horizontal="right"/>
    </xf>
    <xf numFmtId="0" fontId="13" fillId="4" borderId="32" xfId="0" applyFont="1" applyFill="1" applyBorder="1" applyAlignment="1">
      <alignment vertical="center" wrapText="1"/>
    </xf>
    <xf numFmtId="49" fontId="14" fillId="4" borderId="33" xfId="3" applyNumberFormat="1" applyFont="1" applyFill="1" applyBorder="1" applyAlignment="1">
      <alignment horizontal="center" vertical="center" shrinkToFit="1"/>
    </xf>
    <xf numFmtId="4" fontId="14" fillId="4" borderId="33" xfId="3" applyNumberFormat="1" applyFont="1" applyFill="1" applyBorder="1" applyAlignment="1">
      <alignment horizontal="right" vertical="center"/>
    </xf>
    <xf numFmtId="0" fontId="12" fillId="3" borderId="2" xfId="3" applyFont="1" applyFill="1" applyBorder="1"/>
    <xf numFmtId="0" fontId="14" fillId="3" borderId="2" xfId="3" applyFont="1" applyFill="1" applyBorder="1" applyAlignment="1">
      <alignment horizontal="center"/>
    </xf>
    <xf numFmtId="4" fontId="14" fillId="3" borderId="2" xfId="3" applyNumberFormat="1" applyFont="1" applyFill="1" applyBorder="1" applyAlignment="1">
      <alignment horizontal="right"/>
    </xf>
    <xf numFmtId="2" fontId="13" fillId="0" borderId="32" xfId="0" applyNumberFormat="1" applyFont="1" applyFill="1" applyBorder="1" applyAlignment="1">
      <alignment wrapText="1"/>
    </xf>
    <xf numFmtId="0" fontId="2" fillId="3" borderId="1" xfId="3" applyFont="1" applyFill="1" applyBorder="1"/>
    <xf numFmtId="0" fontId="2" fillId="3" borderId="2" xfId="3" applyFont="1" applyFill="1" applyBorder="1"/>
    <xf numFmtId="0" fontId="3" fillId="4" borderId="25" xfId="0" applyFont="1" applyFill="1" applyBorder="1" applyAlignment="1" applyProtection="1">
      <alignment horizontal="left" vertical="center" wrapText="1" shrinkToFit="1"/>
    </xf>
    <xf numFmtId="49" fontId="3" fillId="4" borderId="25" xfId="1" applyNumberFormat="1" applyFont="1" applyFill="1" applyBorder="1" applyAlignment="1" applyProtection="1">
      <alignment horizontal="right" vertical="center" wrapText="1" shrinkToFit="1"/>
    </xf>
    <xf numFmtId="0" fontId="3" fillId="4" borderId="24" xfId="0" applyFont="1" applyFill="1" applyBorder="1" applyAlignment="1" applyProtection="1">
      <alignment horizontal="center" vertical="center"/>
    </xf>
    <xf numFmtId="0" fontId="2" fillId="4" borderId="0" xfId="0" applyFont="1" applyFill="1" applyAlignment="1">
      <alignment horizontal="left"/>
    </xf>
    <xf numFmtId="0" fontId="3" fillId="4" borderId="0" xfId="0" applyFont="1" applyFill="1" applyBorder="1" applyAlignment="1">
      <alignment wrapText="1"/>
    </xf>
    <xf numFmtId="0" fontId="4" fillId="4" borderId="0" xfId="0" applyFont="1" applyFill="1" applyBorder="1" applyAlignment="1">
      <alignment wrapText="1"/>
    </xf>
    <xf numFmtId="0" fontId="3" fillId="4" borderId="12" xfId="0" applyFont="1" applyFill="1" applyBorder="1" applyAlignment="1"/>
    <xf numFmtId="0" fontId="3" fillId="4" borderId="12" xfId="0" applyFont="1" applyFill="1" applyBorder="1" applyAlignment="1">
      <alignment vertical="center"/>
    </xf>
    <xf numFmtId="165" fontId="3" fillId="4" borderId="12" xfId="0" applyNumberFormat="1" applyFont="1" applyFill="1" applyBorder="1" applyAlignment="1">
      <alignment horizontal="center"/>
    </xf>
    <xf numFmtId="164" fontId="4" fillId="4" borderId="0" xfId="0" applyNumberFormat="1" applyFont="1" applyFill="1"/>
    <xf numFmtId="0" fontId="5" fillId="4" borderId="0" xfId="0" applyFont="1" applyFill="1" applyAlignment="1">
      <alignment horizontal="left"/>
    </xf>
    <xf numFmtId="0" fontId="3" fillId="4" borderId="0" xfId="0" applyFont="1" applyFill="1"/>
    <xf numFmtId="0" fontId="2" fillId="4" borderId="4" xfId="0" applyFont="1" applyFill="1" applyBorder="1"/>
    <xf numFmtId="0" fontId="3" fillId="4" borderId="5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/>
    <xf numFmtId="0" fontId="3" fillId="4" borderId="8" xfId="0" applyFont="1" applyFill="1" applyBorder="1" applyAlignment="1">
      <alignment vertical="center"/>
    </xf>
    <xf numFmtId="165" fontId="3" fillId="4" borderId="8" xfId="0" applyNumberFormat="1" applyFont="1" applyFill="1" applyBorder="1" applyAlignment="1">
      <alignment horizontal="center"/>
    </xf>
    <xf numFmtId="165" fontId="3" fillId="4" borderId="9" xfId="0" applyNumberFormat="1" applyFont="1" applyFill="1" applyBorder="1" applyAlignment="1">
      <alignment horizontal="center"/>
    </xf>
    <xf numFmtId="166" fontId="3" fillId="4" borderId="10" xfId="0" applyNumberFormat="1" applyFont="1" applyFill="1" applyBorder="1" applyAlignment="1">
      <alignment vertical="center"/>
    </xf>
    <xf numFmtId="0" fontId="3" fillId="4" borderId="11" xfId="0" applyFont="1" applyFill="1" applyBorder="1" applyAlignment="1">
      <alignment horizontal="left"/>
    </xf>
    <xf numFmtId="165" fontId="3" fillId="4" borderId="14" xfId="0" applyNumberFormat="1" applyFont="1" applyFill="1" applyBorder="1" applyAlignment="1">
      <alignment horizontal="center"/>
    </xf>
    <xf numFmtId="166" fontId="3" fillId="4" borderId="13" xfId="0" applyNumberFormat="1" applyFont="1" applyFill="1" applyBorder="1" applyAlignment="1">
      <alignment vertical="center"/>
    </xf>
    <xf numFmtId="0" fontId="2" fillId="4" borderId="15" xfId="0" applyFont="1" applyFill="1" applyBorder="1" applyAlignment="1">
      <alignment horizontal="left" vertical="center"/>
    </xf>
    <xf numFmtId="0" fontId="3" fillId="4" borderId="16" xfId="0" applyFont="1" applyFill="1" applyBorder="1" applyAlignment="1"/>
    <xf numFmtId="0" fontId="2" fillId="4" borderId="16" xfId="0" applyFont="1" applyFill="1" applyBorder="1" applyAlignment="1">
      <alignment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16" xfId="0" applyFont="1" applyFill="1" applyBorder="1" applyAlignment="1">
      <alignment horizontal="center" vertical="center"/>
    </xf>
    <xf numFmtId="166" fontId="2" fillId="4" borderId="17" xfId="0" applyNumberFormat="1" applyFont="1" applyFill="1" applyBorder="1" applyAlignment="1">
      <alignment horizontal="right" vertical="center"/>
    </xf>
    <xf numFmtId="9" fontId="2" fillId="4" borderId="16" xfId="0" applyNumberFormat="1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left" vertical="center"/>
    </xf>
    <xf numFmtId="0" fontId="3" fillId="5" borderId="16" xfId="0" applyFont="1" applyFill="1" applyBorder="1" applyAlignment="1"/>
    <xf numFmtId="0" fontId="2" fillId="5" borderId="16" xfId="0" applyFont="1" applyFill="1" applyBorder="1" applyAlignment="1">
      <alignment vertical="center"/>
    </xf>
    <xf numFmtId="0" fontId="2" fillId="5" borderId="16" xfId="0" applyFont="1" applyFill="1" applyBorder="1" applyAlignment="1">
      <alignment horizontal="right" vertical="center"/>
    </xf>
    <xf numFmtId="0" fontId="2" fillId="5" borderId="16" xfId="0" applyFont="1" applyFill="1" applyBorder="1" applyAlignment="1">
      <alignment horizontal="center" vertical="center"/>
    </xf>
    <xf numFmtId="166" fontId="2" fillId="5" borderId="17" xfId="0" applyNumberFormat="1" applyFont="1" applyFill="1" applyBorder="1" applyAlignment="1">
      <alignment horizontal="right" vertical="center"/>
    </xf>
    <xf numFmtId="0" fontId="2" fillId="5" borderId="19" xfId="0" applyFont="1" applyFill="1" applyBorder="1" applyAlignment="1" applyProtection="1">
      <alignment vertical="center" shrinkToFit="1"/>
    </xf>
    <xf numFmtId="0" fontId="2" fillId="5" borderId="20" xfId="0" applyFont="1" applyFill="1" applyBorder="1" applyAlignment="1" applyProtection="1">
      <alignment vertical="center" shrinkToFit="1"/>
    </xf>
    <xf numFmtId="0" fontId="2" fillId="5" borderId="21" xfId="0" applyFont="1" applyFill="1" applyBorder="1" applyAlignment="1" applyProtection="1">
      <alignment vertical="center" shrinkToFit="1"/>
    </xf>
    <xf numFmtId="0" fontId="2" fillId="5" borderId="22" xfId="0" applyFont="1" applyFill="1" applyBorder="1" applyAlignment="1" applyProtection="1">
      <alignment vertical="center" wrapText="1" shrinkToFit="1"/>
    </xf>
    <xf numFmtId="0" fontId="2" fillId="5" borderId="22" xfId="0" applyFont="1" applyFill="1" applyBorder="1" applyAlignment="1" applyProtection="1">
      <alignment horizontal="center" vertical="center" shrinkToFit="1"/>
    </xf>
    <xf numFmtId="164" fontId="2" fillId="5" borderId="23" xfId="0" applyNumberFormat="1" applyFont="1" applyFill="1" applyBorder="1" applyAlignment="1" applyProtection="1">
      <alignment horizontal="center" vertical="center" shrinkToFit="1"/>
    </xf>
    <xf numFmtId="0" fontId="0" fillId="4" borderId="0" xfId="0" applyFill="1" applyAlignment="1">
      <alignment shrinkToFit="1"/>
    </xf>
    <xf numFmtId="0" fontId="3" fillId="4" borderId="24" xfId="0" applyFont="1" applyFill="1" applyBorder="1" applyAlignment="1" applyProtection="1">
      <alignment shrinkToFit="1"/>
    </xf>
    <xf numFmtId="0" fontId="2" fillId="4" borderId="25" xfId="0" applyFont="1" applyFill="1" applyBorder="1" applyAlignment="1" applyProtection="1">
      <alignment horizontal="center" vertical="center" shrinkToFit="1"/>
    </xf>
    <xf numFmtId="0" fontId="2" fillId="4" borderId="25" xfId="0" applyFont="1" applyFill="1" applyBorder="1" applyAlignment="1" applyProtection="1">
      <alignment vertical="center" shrinkToFit="1"/>
    </xf>
    <xf numFmtId="0" fontId="2" fillId="4" borderId="25" xfId="0" applyFont="1" applyFill="1" applyBorder="1" applyAlignment="1" applyProtection="1">
      <alignment horizontal="left" vertical="center" wrapText="1" shrinkToFit="1"/>
    </xf>
    <xf numFmtId="49" fontId="3" fillId="4" borderId="25" xfId="1" applyNumberFormat="1" applyFont="1" applyFill="1" applyBorder="1" applyAlignment="1" applyProtection="1">
      <alignment horizontal="center" vertical="center" shrinkToFit="1"/>
    </xf>
    <xf numFmtId="49" fontId="3" fillId="4" borderId="25" xfId="1" applyNumberFormat="1" applyFont="1" applyFill="1" applyBorder="1" applyAlignment="1" applyProtection="1">
      <alignment horizontal="right" vertical="center" shrinkToFit="1"/>
    </xf>
    <xf numFmtId="164" fontId="3" fillId="4" borderId="26" xfId="1" applyNumberFormat="1" applyFont="1" applyFill="1" applyBorder="1" applyAlignment="1" applyProtection="1">
      <alignment horizontal="right" vertical="center" shrinkToFit="1"/>
    </xf>
    <xf numFmtId="166" fontId="3" fillId="4" borderId="25" xfId="0" applyNumberFormat="1" applyFont="1" applyFill="1" applyBorder="1" applyAlignment="1" applyProtection="1">
      <alignment horizontal="center" vertical="center" shrinkToFit="1"/>
      <protection locked="0"/>
    </xf>
    <xf numFmtId="164" fontId="3" fillId="4" borderId="26" xfId="1" applyNumberFormat="1" applyFont="1" applyFill="1" applyBorder="1" applyAlignment="1" applyProtection="1">
      <alignment horizontal="center" vertical="center" shrinkToFit="1"/>
    </xf>
    <xf numFmtId="0" fontId="3" fillId="4" borderId="25" xfId="0" applyFont="1" applyFill="1" applyBorder="1" applyAlignment="1" applyProtection="1">
      <alignment vertical="center" shrinkToFit="1"/>
    </xf>
    <xf numFmtId="49" fontId="2" fillId="4" borderId="25" xfId="1" applyNumberFormat="1" applyFont="1" applyFill="1" applyBorder="1" applyAlignment="1" applyProtection="1">
      <alignment horizontal="center" vertical="center" shrinkToFit="1"/>
    </xf>
    <xf numFmtId="166" fontId="2" fillId="4" borderId="25" xfId="0" applyNumberFormat="1" applyFont="1" applyFill="1" applyBorder="1" applyAlignment="1" applyProtection="1">
      <alignment horizontal="center" vertical="center" shrinkToFit="1"/>
      <protection locked="0"/>
    </xf>
    <xf numFmtId="164" fontId="2" fillId="4" borderId="26" xfId="1" applyNumberFormat="1" applyFont="1" applyFill="1" applyBorder="1" applyAlignment="1" applyProtection="1">
      <alignment horizontal="center" vertical="center" shrinkToFit="1"/>
    </xf>
    <xf numFmtId="166" fontId="3" fillId="4" borderId="26" xfId="0" applyNumberFormat="1" applyFont="1" applyFill="1" applyBorder="1" applyAlignment="1" applyProtection="1">
      <alignment vertical="center" shrinkToFit="1"/>
    </xf>
    <xf numFmtId="0" fontId="3" fillId="4" borderId="25" xfId="0" applyFont="1" applyFill="1" applyBorder="1" applyAlignment="1" applyProtection="1">
      <alignment vertical="center" wrapText="1" shrinkToFit="1"/>
    </xf>
    <xf numFmtId="0" fontId="2" fillId="4" borderId="25" xfId="0" applyFont="1" applyFill="1" applyBorder="1" applyAlignment="1" applyProtection="1">
      <alignment vertical="center" wrapText="1" shrinkToFit="1"/>
    </xf>
    <xf numFmtId="166" fontId="3" fillId="4" borderId="25" xfId="0" applyNumberFormat="1" applyFont="1" applyFill="1" applyBorder="1" applyAlignment="1" applyProtection="1">
      <alignment vertical="center" shrinkToFit="1"/>
    </xf>
    <xf numFmtId="0" fontId="2" fillId="4" borderId="29" xfId="0" applyFont="1" applyFill="1" applyBorder="1" applyAlignment="1" applyProtection="1">
      <alignment horizontal="center" vertical="center" shrinkToFit="1"/>
    </xf>
    <xf numFmtId="0" fontId="3" fillId="4" borderId="29" xfId="0" applyFont="1" applyFill="1" applyBorder="1" applyAlignment="1" applyProtection="1">
      <alignment vertical="center" shrinkToFit="1"/>
    </xf>
    <xf numFmtId="0" fontId="2" fillId="5" borderId="29" xfId="0" applyFont="1" applyFill="1" applyBorder="1" applyAlignment="1" applyProtection="1">
      <alignment vertical="center" wrapText="1" shrinkToFit="1"/>
    </xf>
    <xf numFmtId="0" fontId="2" fillId="5" borderId="29" xfId="0" applyFont="1" applyFill="1" applyBorder="1" applyAlignment="1" applyProtection="1">
      <alignment vertical="center" shrinkToFit="1"/>
    </xf>
    <xf numFmtId="0" fontId="2" fillId="5" borderId="29" xfId="0" applyFont="1" applyFill="1" applyBorder="1" applyAlignment="1" applyProtection="1">
      <alignment horizontal="center" vertical="center" shrinkToFit="1"/>
    </xf>
    <xf numFmtId="166" fontId="2" fillId="5" borderId="29" xfId="0" applyNumberFormat="1" applyFont="1" applyFill="1" applyBorder="1" applyAlignment="1" applyProtection="1">
      <alignment vertical="center" shrinkToFit="1"/>
    </xf>
    <xf numFmtId="166" fontId="2" fillId="5" borderId="30" xfId="0" applyNumberFormat="1" applyFont="1" applyFill="1" applyBorder="1" applyAlignment="1" applyProtection="1">
      <alignment vertical="center" shrinkToFit="1"/>
    </xf>
    <xf numFmtId="0" fontId="2" fillId="5" borderId="22" xfId="0" applyFont="1" applyFill="1" applyBorder="1" applyAlignment="1" applyProtection="1">
      <alignment vertical="center" wrapText="1"/>
    </xf>
    <xf numFmtId="0" fontId="2" fillId="5" borderId="22" xfId="0" applyFont="1" applyFill="1" applyBorder="1" applyAlignment="1" applyProtection="1">
      <alignment horizontal="center" vertical="center"/>
    </xf>
    <xf numFmtId="164" fontId="2" fillId="5" borderId="23" xfId="0" applyNumberFormat="1" applyFont="1" applyFill="1" applyBorder="1" applyAlignment="1" applyProtection="1">
      <alignment horizontal="center" vertical="center"/>
    </xf>
    <xf numFmtId="0" fontId="2" fillId="4" borderId="25" xfId="0" applyFont="1" applyFill="1" applyBorder="1" applyAlignment="1" applyProtection="1">
      <alignment vertical="center"/>
    </xf>
    <xf numFmtId="0" fontId="2" fillId="4" borderId="25" xfId="0" applyFont="1" applyFill="1" applyBorder="1" applyAlignment="1" applyProtection="1">
      <alignment horizontal="left" vertical="center" wrapText="1"/>
    </xf>
    <xf numFmtId="49" fontId="3" fillId="4" borderId="25" xfId="1" applyNumberFormat="1" applyFont="1" applyFill="1" applyBorder="1" applyAlignment="1" applyProtection="1">
      <alignment horizontal="center" vertical="center"/>
    </xf>
    <xf numFmtId="49" fontId="3" fillId="4" borderId="25" xfId="1" applyNumberFormat="1" applyFont="1" applyFill="1" applyBorder="1" applyAlignment="1" applyProtection="1">
      <alignment horizontal="right" vertical="center"/>
    </xf>
    <xf numFmtId="164" fontId="3" fillId="4" borderId="26" xfId="1" applyNumberFormat="1" applyFont="1" applyFill="1" applyBorder="1" applyAlignment="1" applyProtection="1">
      <alignment horizontal="right" vertical="center"/>
    </xf>
    <xf numFmtId="166" fontId="3" fillId="4" borderId="25" xfId="0" applyNumberFormat="1" applyFont="1" applyFill="1" applyBorder="1" applyAlignment="1" applyProtection="1">
      <alignment horizontal="center" vertical="center"/>
      <protection locked="0"/>
    </xf>
    <xf numFmtId="164" fontId="3" fillId="4" borderId="26" xfId="1" applyNumberFormat="1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25" xfId="0" applyFont="1" applyFill="1" applyBorder="1" applyAlignment="1" applyProtection="1">
      <alignment vertical="center"/>
    </xf>
    <xf numFmtId="1" fontId="3" fillId="4" borderId="25" xfId="0" applyNumberFormat="1" applyFont="1" applyFill="1" applyBorder="1" applyAlignment="1" applyProtection="1">
      <alignment horizontal="center" vertical="center"/>
    </xf>
    <xf numFmtId="0" fontId="3" fillId="4" borderId="25" xfId="0" applyFont="1" applyFill="1" applyBorder="1" applyAlignment="1" applyProtection="1">
      <alignment vertical="center" wrapText="1"/>
    </xf>
    <xf numFmtId="166" fontId="3" fillId="4" borderId="26" xfId="0" applyNumberFormat="1" applyFont="1" applyFill="1" applyBorder="1" applyAlignment="1" applyProtection="1">
      <alignment vertical="center"/>
    </xf>
    <xf numFmtId="2" fontId="3" fillId="4" borderId="25" xfId="0" applyNumberFormat="1" applyFont="1" applyFill="1" applyBorder="1" applyAlignment="1" applyProtection="1">
      <alignment horizontal="center" vertical="center"/>
    </xf>
    <xf numFmtId="165" fontId="6" fillId="5" borderId="25" xfId="0" applyNumberFormat="1" applyFont="1" applyFill="1" applyBorder="1" applyAlignment="1" applyProtection="1">
      <alignment horizontal="center" vertical="center"/>
    </xf>
    <xf numFmtId="164" fontId="2" fillId="5" borderId="31" xfId="0" applyNumberFormat="1" applyFont="1" applyFill="1" applyBorder="1" applyAlignment="1" applyProtection="1">
      <alignment horizontal="center" vertical="center"/>
    </xf>
    <xf numFmtId="166" fontId="2" fillId="5" borderId="31" xfId="0" applyNumberFormat="1" applyFont="1" applyFill="1" applyBorder="1" applyAlignment="1" applyProtection="1">
      <alignment vertical="center"/>
      <protection locked="0"/>
    </xf>
    <xf numFmtId="165" fontId="3" fillId="4" borderId="25" xfId="0" applyNumberFormat="1" applyFont="1" applyFill="1" applyBorder="1" applyAlignment="1" applyProtection="1">
      <alignment horizontal="center" vertical="center"/>
    </xf>
    <xf numFmtId="167" fontId="3" fillId="4" borderId="27" xfId="0" applyNumberFormat="1" applyFont="1" applyFill="1" applyBorder="1" applyAlignment="1" applyProtection="1">
      <alignment horizontal="left" vertical="center" wrapText="1"/>
    </xf>
    <xf numFmtId="1" fontId="3" fillId="4" borderId="25" xfId="0" applyNumberFormat="1" applyFont="1" applyFill="1" applyBorder="1" applyAlignment="1" applyProtection="1">
      <alignment horizontal="center" vertical="center" wrapText="1" shrinkToFit="1"/>
    </xf>
    <xf numFmtId="0" fontId="3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4" fillId="4" borderId="0" xfId="0" applyFont="1" applyFill="1" applyAlignment="1">
      <alignment vertical="center"/>
    </xf>
    <xf numFmtId="165" fontId="3" fillId="5" borderId="25" xfId="0" applyNumberFormat="1" applyFont="1" applyFill="1" applyBorder="1" applyAlignment="1" applyProtection="1">
      <alignment horizontal="center" vertical="center"/>
      <protection locked="0"/>
    </xf>
    <xf numFmtId="3" fontId="3" fillId="4" borderId="25" xfId="0" applyNumberFormat="1" applyFont="1" applyFill="1" applyBorder="1" applyAlignment="1" applyProtection="1">
      <alignment horizontal="center" vertical="center"/>
    </xf>
    <xf numFmtId="164" fontId="3" fillId="4" borderId="26" xfId="0" applyNumberFormat="1" applyFont="1" applyFill="1" applyBorder="1" applyAlignment="1" applyProtection="1">
      <alignment vertical="center"/>
    </xf>
    <xf numFmtId="0" fontId="3" fillId="4" borderId="12" xfId="0" applyFont="1" applyFill="1" applyBorder="1" applyAlignment="1" applyProtection="1">
      <alignment horizontal="left" vertical="center" wrapText="1" shrinkToFit="1"/>
    </xf>
    <xf numFmtId="0" fontId="3" fillId="4" borderId="12" xfId="0" applyFont="1" applyFill="1" applyBorder="1" applyAlignment="1" applyProtection="1">
      <alignment horizontal="left" vertical="center" wrapText="1"/>
    </xf>
    <xf numFmtId="0" fontId="3" fillId="4" borderId="12" xfId="0" applyFont="1" applyFill="1" applyBorder="1" applyAlignment="1" applyProtection="1">
      <alignment vertical="center" wrapText="1"/>
    </xf>
    <xf numFmtId="165" fontId="7" fillId="4" borderId="25" xfId="0" applyNumberFormat="1" applyFont="1" applyFill="1" applyBorder="1" applyAlignment="1" applyProtection="1">
      <alignment horizontal="center" vertical="center"/>
    </xf>
    <xf numFmtId="165" fontId="7" fillId="4" borderId="25" xfId="0" applyNumberFormat="1" applyFont="1" applyFill="1" applyBorder="1" applyAlignment="1" applyProtection="1">
      <alignment horizontal="center" vertical="center" wrapText="1" shrinkToFit="1"/>
    </xf>
    <xf numFmtId="164" fontId="2" fillId="4" borderId="26" xfId="0" applyNumberFormat="1" applyFont="1" applyFill="1" applyBorder="1" applyAlignment="1" applyProtection="1">
      <alignment vertical="center"/>
    </xf>
    <xf numFmtId="166" fontId="3" fillId="5" borderId="25" xfId="0" applyNumberFormat="1" applyFont="1" applyFill="1" applyBorder="1" applyAlignment="1" applyProtection="1">
      <alignment horizontal="center" vertical="center"/>
    </xf>
    <xf numFmtId="0" fontId="2" fillId="4" borderId="25" xfId="0" applyFont="1" applyFill="1" applyBorder="1" applyAlignment="1" applyProtection="1">
      <alignment vertical="center" wrapText="1"/>
    </xf>
    <xf numFmtId="166" fontId="3" fillId="4" borderId="25" xfId="0" applyNumberFormat="1" applyFont="1" applyFill="1" applyBorder="1" applyAlignment="1" applyProtection="1">
      <alignment vertical="center"/>
    </xf>
    <xf numFmtId="0" fontId="2" fillId="4" borderId="29" xfId="0" applyFont="1" applyFill="1" applyBorder="1" applyAlignment="1" applyProtection="1">
      <alignment horizontal="center" vertical="center"/>
    </xf>
    <xf numFmtId="0" fontId="3" fillId="4" borderId="29" xfId="0" applyFont="1" applyFill="1" applyBorder="1" applyAlignment="1" applyProtection="1">
      <alignment vertical="center"/>
    </xf>
    <xf numFmtId="0" fontId="2" fillId="5" borderId="29" xfId="0" applyFont="1" applyFill="1" applyBorder="1" applyAlignment="1" applyProtection="1">
      <alignment vertical="center" wrapText="1"/>
    </xf>
    <xf numFmtId="0" fontId="2" fillId="5" borderId="29" xfId="0" applyFont="1" applyFill="1" applyBorder="1" applyAlignment="1" applyProtection="1">
      <alignment horizontal="center" vertical="center"/>
    </xf>
    <xf numFmtId="166" fontId="2" fillId="5" borderId="29" xfId="0" applyNumberFormat="1" applyFont="1" applyFill="1" applyBorder="1" applyAlignment="1" applyProtection="1">
      <alignment vertical="center"/>
    </xf>
    <xf numFmtId="166" fontId="2" fillId="5" borderId="30" xfId="0" applyNumberFormat="1" applyFont="1" applyFill="1" applyBorder="1" applyAlignment="1" applyProtection="1">
      <alignment vertical="center"/>
    </xf>
    <xf numFmtId="164" fontId="3" fillId="4" borderId="0" xfId="0" applyNumberFormat="1" applyFont="1" applyFill="1" applyAlignment="1" applyProtection="1">
      <alignment vertical="center"/>
    </xf>
    <xf numFmtId="168" fontId="2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left"/>
    </xf>
    <xf numFmtId="168" fontId="3" fillId="0" borderId="0" xfId="0" applyNumberFormat="1" applyFont="1" applyAlignment="1">
      <alignment horizontal="center"/>
    </xf>
    <xf numFmtId="0" fontId="4" fillId="4" borderId="0" xfId="0" applyFont="1" applyFill="1" applyAlignment="1">
      <alignment vertical="center" wrapText="1"/>
    </xf>
    <xf numFmtId="3" fontId="3" fillId="4" borderId="25" xfId="0" applyNumberFormat="1" applyFont="1" applyFill="1" applyBorder="1" applyAlignment="1" applyProtection="1">
      <alignment horizontal="center" vertical="center"/>
      <protection locked="0"/>
    </xf>
    <xf numFmtId="0" fontId="10" fillId="4" borderId="32" xfId="2" applyFont="1" applyFill="1" applyBorder="1" applyAlignment="1">
      <alignment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49" fontId="3" fillId="4" borderId="34" xfId="0" applyNumberFormat="1" applyFont="1" applyFill="1" applyBorder="1" applyAlignment="1" applyProtection="1">
      <alignment horizontal="center" vertical="center"/>
    </xf>
    <xf numFmtId="0" fontId="3" fillId="4" borderId="34" xfId="0" applyFont="1" applyFill="1" applyBorder="1" applyAlignment="1" applyProtection="1">
      <alignment horizontal="center" vertical="center"/>
    </xf>
    <xf numFmtId="0" fontId="2" fillId="4" borderId="34" xfId="0" applyFont="1" applyFill="1" applyBorder="1" applyAlignment="1" applyProtection="1">
      <alignment horizontal="left" vertical="center" wrapText="1"/>
    </xf>
    <xf numFmtId="165" fontId="3" fillId="4" borderId="34" xfId="0" applyNumberFormat="1" applyFont="1" applyFill="1" applyBorder="1" applyAlignment="1" applyProtection="1">
      <alignment horizontal="center" vertical="center"/>
    </xf>
    <xf numFmtId="166" fontId="3" fillId="4" borderId="34" xfId="0" applyNumberFormat="1" applyFont="1" applyFill="1" applyBorder="1" applyAlignment="1" applyProtection="1">
      <alignment horizontal="center" vertical="center"/>
      <protection locked="0"/>
    </xf>
    <xf numFmtId="166" fontId="3" fillId="4" borderId="35" xfId="0" applyNumberFormat="1" applyFont="1" applyFill="1" applyBorder="1" applyAlignment="1" applyProtection="1">
      <alignment vertical="center"/>
    </xf>
    <xf numFmtId="49" fontId="3" fillId="4" borderId="36" xfId="0" applyNumberFormat="1" applyFont="1" applyFill="1" applyBorder="1" applyAlignment="1" applyProtection="1">
      <alignment horizontal="center" vertical="center"/>
    </xf>
    <xf numFmtId="1" fontId="3" fillId="4" borderId="36" xfId="0" applyNumberFormat="1" applyFont="1" applyFill="1" applyBorder="1" applyAlignment="1" applyProtection="1">
      <alignment horizontal="center" vertical="center"/>
    </xf>
    <xf numFmtId="0" fontId="3" fillId="4" borderId="36" xfId="0" applyFont="1" applyFill="1" applyBorder="1" applyAlignment="1" applyProtection="1">
      <alignment vertical="center" wrapText="1"/>
    </xf>
    <xf numFmtId="0" fontId="3" fillId="4" borderId="36" xfId="0" applyFont="1" applyFill="1" applyBorder="1" applyAlignment="1" applyProtection="1">
      <alignment horizontal="center" vertical="center"/>
    </xf>
    <xf numFmtId="1" fontId="3" fillId="4" borderId="36" xfId="0" applyNumberFormat="1" applyFont="1" applyFill="1" applyBorder="1" applyAlignment="1" applyProtection="1">
      <alignment horizontal="center" vertical="center" wrapText="1"/>
    </xf>
    <xf numFmtId="166" fontId="3" fillId="4" borderId="36" xfId="0" applyNumberFormat="1" applyFont="1" applyFill="1" applyBorder="1" applyAlignment="1" applyProtection="1">
      <alignment horizontal="center" vertical="center"/>
      <protection locked="0"/>
    </xf>
    <xf numFmtId="49" fontId="3" fillId="4" borderId="32" xfId="0" applyNumberFormat="1" applyFont="1" applyFill="1" applyBorder="1" applyAlignment="1" applyProtection="1">
      <alignment horizontal="center" vertical="center"/>
    </xf>
    <xf numFmtId="1" fontId="3" fillId="4" borderId="32" xfId="0" applyNumberFormat="1" applyFont="1" applyFill="1" applyBorder="1" applyAlignment="1" applyProtection="1">
      <alignment horizontal="center" vertical="center"/>
    </xf>
    <xf numFmtId="1" fontId="3" fillId="4" borderId="32" xfId="0" applyNumberFormat="1" applyFont="1" applyFill="1" applyBorder="1" applyAlignment="1" applyProtection="1">
      <alignment horizontal="center" vertical="center" wrapText="1"/>
    </xf>
    <xf numFmtId="166" fontId="3" fillId="4" borderId="32" xfId="0" applyNumberFormat="1" applyFont="1" applyFill="1" applyBorder="1" applyAlignment="1" applyProtection="1">
      <alignment horizontal="center" vertical="center"/>
      <protection locked="0"/>
    </xf>
    <xf numFmtId="166" fontId="3" fillId="4" borderId="32" xfId="0" applyNumberFormat="1" applyFont="1" applyFill="1" applyBorder="1" applyAlignment="1" applyProtection="1">
      <alignment vertical="center"/>
    </xf>
    <xf numFmtId="167" fontId="3" fillId="4" borderId="32" xfId="0" applyNumberFormat="1" applyFont="1" applyFill="1" applyBorder="1" applyAlignment="1" applyProtection="1">
      <alignment vertical="center" wrapText="1"/>
    </xf>
    <xf numFmtId="167" fontId="3" fillId="4" borderId="32" xfId="0" applyNumberFormat="1" applyFont="1" applyFill="1" applyBorder="1" applyAlignment="1" applyProtection="1">
      <alignment horizontal="center" vertical="center" wrapText="1"/>
    </xf>
    <xf numFmtId="49" fontId="3" fillId="4" borderId="37" xfId="0" applyNumberFormat="1" applyFont="1" applyFill="1" applyBorder="1" applyAlignment="1" applyProtection="1">
      <alignment horizontal="center" vertical="center"/>
    </xf>
    <xf numFmtId="167" fontId="3" fillId="4" borderId="12" xfId="0" applyNumberFormat="1" applyFont="1" applyFill="1" applyBorder="1" applyAlignment="1" applyProtection="1">
      <alignment horizontal="left" vertical="center" wrapText="1"/>
    </xf>
    <xf numFmtId="166" fontId="3" fillId="4" borderId="26" xfId="0" applyNumberFormat="1" applyFont="1" applyFill="1" applyBorder="1" applyAlignment="1" applyProtection="1">
      <alignment horizontal="right" vertical="center"/>
    </xf>
    <xf numFmtId="0" fontId="3" fillId="4" borderId="34" xfId="0" applyFont="1" applyFill="1" applyBorder="1" applyAlignment="1" applyProtection="1">
      <alignment horizontal="center" vertical="center" shrinkToFit="1"/>
    </xf>
    <xf numFmtId="0" fontId="3" fillId="4" borderId="34" xfId="0" applyFont="1" applyFill="1" applyBorder="1" applyAlignment="1" applyProtection="1">
      <alignment vertical="center" wrapText="1" shrinkToFit="1"/>
    </xf>
    <xf numFmtId="0" fontId="3" fillId="4" borderId="34" xfId="0" applyFont="1" applyFill="1" applyBorder="1" applyAlignment="1" applyProtection="1">
      <alignment vertical="center" shrinkToFit="1"/>
    </xf>
    <xf numFmtId="166" fontId="3" fillId="4" borderId="34" xfId="0" applyNumberFormat="1" applyFont="1" applyFill="1" applyBorder="1" applyAlignment="1" applyProtection="1">
      <alignment vertical="center" shrinkToFit="1"/>
    </xf>
    <xf numFmtId="166" fontId="3" fillId="4" borderId="35" xfId="0" applyNumberFormat="1" applyFont="1" applyFill="1" applyBorder="1" applyAlignment="1" applyProtection="1">
      <alignment vertical="center" shrinkToFit="1"/>
    </xf>
    <xf numFmtId="0" fontId="3" fillId="4" borderId="38" xfId="0" applyFont="1" applyFill="1" applyBorder="1" applyAlignment="1"/>
    <xf numFmtId="0" fontId="3" fillId="4" borderId="38" xfId="0" applyFont="1" applyFill="1" applyBorder="1" applyAlignment="1">
      <alignment vertical="center"/>
    </xf>
    <xf numFmtId="165" fontId="3" fillId="4" borderId="38" xfId="0" applyNumberFormat="1" applyFont="1" applyFill="1" applyBorder="1" applyAlignment="1">
      <alignment horizontal="center"/>
    </xf>
    <xf numFmtId="0" fontId="2" fillId="5" borderId="39" xfId="0" applyFont="1" applyFill="1" applyBorder="1" applyAlignment="1">
      <alignment horizontal="left" vertical="center"/>
    </xf>
    <xf numFmtId="0" fontId="3" fillId="5" borderId="40" xfId="0" applyFont="1" applyFill="1" applyBorder="1" applyAlignment="1"/>
    <xf numFmtId="0" fontId="2" fillId="5" borderId="40" xfId="0" applyFont="1" applyFill="1" applyBorder="1" applyAlignment="1">
      <alignment vertical="center"/>
    </xf>
    <xf numFmtId="0" fontId="2" fillId="5" borderId="40" xfId="0" applyFont="1" applyFill="1" applyBorder="1" applyAlignment="1">
      <alignment horizontal="right" vertical="center"/>
    </xf>
    <xf numFmtId="0" fontId="2" fillId="5" borderId="40" xfId="0" applyFont="1" applyFill="1" applyBorder="1" applyAlignment="1">
      <alignment horizontal="center" vertical="center"/>
    </xf>
    <xf numFmtId="166" fontId="2" fillId="5" borderId="41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/>
    <xf numFmtId="0" fontId="3" fillId="4" borderId="2" xfId="0" applyFont="1" applyFill="1" applyBorder="1" applyAlignment="1">
      <alignment vertical="center"/>
    </xf>
    <xf numFmtId="165" fontId="3" fillId="4" borderId="2" xfId="0" applyNumberFormat="1" applyFont="1" applyFill="1" applyBorder="1" applyAlignment="1">
      <alignment horizontal="center"/>
    </xf>
    <xf numFmtId="0" fontId="3" fillId="4" borderId="42" xfId="0" applyFont="1" applyFill="1" applyBorder="1" applyAlignment="1"/>
    <xf numFmtId="0" fontId="3" fillId="4" borderId="43" xfId="0" applyFont="1" applyFill="1" applyBorder="1" applyAlignment="1"/>
    <xf numFmtId="0" fontId="2" fillId="4" borderId="43" xfId="0" applyFont="1" applyFill="1" applyBorder="1" applyAlignment="1">
      <alignment vertical="center"/>
    </xf>
    <xf numFmtId="0" fontId="3" fillId="4" borderId="43" xfId="0" applyFont="1" applyFill="1" applyBorder="1" applyAlignment="1">
      <alignment vertical="center"/>
    </xf>
    <xf numFmtId="165" fontId="3" fillId="4" borderId="43" xfId="0" applyNumberFormat="1" applyFont="1" applyFill="1" applyBorder="1" applyAlignment="1">
      <alignment horizontal="center"/>
    </xf>
    <xf numFmtId="164" fontId="3" fillId="4" borderId="44" xfId="0" applyNumberFormat="1" applyFont="1" applyFill="1" applyBorder="1" applyAlignment="1">
      <alignment vertical="center"/>
    </xf>
    <xf numFmtId="0" fontId="3" fillId="4" borderId="45" xfId="0" applyFont="1" applyFill="1" applyBorder="1" applyAlignment="1">
      <alignment horizontal="left"/>
    </xf>
    <xf numFmtId="166" fontId="3" fillId="4" borderId="46" xfId="0" applyNumberFormat="1" applyFont="1" applyFill="1" applyBorder="1" applyAlignment="1">
      <alignment vertical="center"/>
    </xf>
    <xf numFmtId="0" fontId="3" fillId="4" borderId="47" xfId="0" applyFont="1" applyFill="1" applyBorder="1" applyAlignment="1">
      <alignment horizontal="left"/>
    </xf>
    <xf numFmtId="166" fontId="3" fillId="4" borderId="48" xfId="0" applyNumberFormat="1" applyFont="1" applyFill="1" applyBorder="1" applyAlignment="1">
      <alignment vertical="center"/>
    </xf>
    <xf numFmtId="2" fontId="3" fillId="4" borderId="25" xfId="0" applyNumberFormat="1" applyFont="1" applyFill="1" applyBorder="1" applyAlignment="1" applyProtection="1">
      <alignment horizontal="center" vertical="center" wrapText="1"/>
    </xf>
    <xf numFmtId="166" fontId="0" fillId="4" borderId="0" xfId="0" applyNumberFormat="1" applyFill="1" applyAlignment="1">
      <alignment shrinkToFit="1"/>
    </xf>
    <xf numFmtId="0" fontId="3" fillId="4" borderId="24" xfId="0" applyFont="1" applyFill="1" applyBorder="1" applyAlignment="1" applyProtection="1">
      <alignment horizontal="center" shrinkToFit="1"/>
    </xf>
    <xf numFmtId="1" fontId="20" fillId="6" borderId="0" xfId="0" applyNumberFormat="1" applyFont="1" applyFill="1" applyBorder="1" applyAlignment="1">
      <alignment vertical="center"/>
    </xf>
    <xf numFmtId="1" fontId="20" fillId="6" borderId="0" xfId="0" applyNumberFormat="1" applyFont="1" applyFill="1" applyBorder="1" applyAlignment="1">
      <alignment horizontal="left"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horizontal="center" vertical="center"/>
    </xf>
    <xf numFmtId="1" fontId="14" fillId="6" borderId="0" xfId="0" applyNumberFormat="1" applyFont="1" applyFill="1" applyBorder="1" applyAlignment="1">
      <alignment horizontal="center" vertical="center"/>
    </xf>
    <xf numFmtId="4" fontId="14" fillId="6" borderId="0" xfId="0" applyNumberFormat="1" applyFont="1" applyFill="1" applyBorder="1" applyAlignment="1">
      <alignment vertical="center"/>
    </xf>
    <xf numFmtId="1" fontId="17" fillId="6" borderId="0" xfId="0" applyNumberFormat="1" applyFont="1" applyFill="1" applyBorder="1" applyAlignment="1">
      <alignment vertical="center"/>
    </xf>
    <xf numFmtId="1" fontId="17" fillId="6" borderId="0" xfId="0" applyNumberFormat="1" applyFont="1" applyFill="1" applyBorder="1" applyAlignment="1">
      <alignment horizontal="left" vertical="center"/>
    </xf>
    <xf numFmtId="0" fontId="17" fillId="6" borderId="0" xfId="0" applyNumberFormat="1" applyFont="1" applyFill="1" applyBorder="1" applyAlignment="1">
      <alignment vertical="center"/>
    </xf>
    <xf numFmtId="0" fontId="17" fillId="6" borderId="0" xfId="0" applyNumberFormat="1" applyFont="1" applyFill="1" applyBorder="1" applyAlignment="1">
      <alignment vertical="center" wrapText="1"/>
    </xf>
    <xf numFmtId="1" fontId="20" fillId="6" borderId="2" xfId="0" applyNumberFormat="1" applyFont="1" applyFill="1" applyBorder="1" applyAlignment="1">
      <alignment horizontal="left" vertical="center" wrapText="1"/>
    </xf>
    <xf numFmtId="0" fontId="20" fillId="6" borderId="2" xfId="0" applyNumberFormat="1" applyFont="1" applyFill="1" applyBorder="1" applyAlignment="1" applyProtection="1">
      <alignment vertical="center" wrapText="1"/>
    </xf>
    <xf numFmtId="0" fontId="20" fillId="6" borderId="2" xfId="0" applyNumberFormat="1" applyFont="1" applyFill="1" applyBorder="1" applyAlignment="1" applyProtection="1">
      <alignment horizontal="center" vertical="center"/>
    </xf>
    <xf numFmtId="1" fontId="20" fillId="6" borderId="2" xfId="0" applyNumberFormat="1" applyFont="1" applyFill="1" applyBorder="1" applyAlignment="1" applyProtection="1">
      <alignment horizontal="center" vertical="center"/>
    </xf>
    <xf numFmtId="4" fontId="20" fillId="6" borderId="2" xfId="0" applyNumberFormat="1" applyFont="1" applyFill="1" applyBorder="1" applyAlignment="1" applyProtection="1">
      <alignment vertical="center"/>
    </xf>
    <xf numFmtId="0" fontId="12" fillId="6" borderId="0" xfId="0" applyNumberFormat="1" applyFont="1" applyFill="1" applyBorder="1" applyAlignment="1" applyProtection="1">
      <alignment vertical="center" wrapText="1"/>
    </xf>
    <xf numFmtId="0" fontId="20" fillId="6" borderId="0" xfId="0" applyNumberFormat="1" applyFont="1" applyFill="1" applyBorder="1" applyAlignment="1" applyProtection="1">
      <alignment horizontal="center" vertical="center"/>
    </xf>
    <xf numFmtId="1" fontId="20" fillId="6" borderId="0" xfId="0" applyNumberFormat="1" applyFont="1" applyFill="1" applyBorder="1" applyAlignment="1" applyProtection="1">
      <alignment horizontal="center" vertical="center"/>
    </xf>
    <xf numFmtId="4" fontId="20" fillId="6" borderId="0" xfId="0" applyNumberFormat="1" applyFont="1" applyFill="1" applyBorder="1" applyAlignment="1" applyProtection="1">
      <alignment vertical="center"/>
    </xf>
    <xf numFmtId="1" fontId="14" fillId="6" borderId="52" xfId="0" applyNumberFormat="1" applyFont="1" applyFill="1" applyBorder="1" applyAlignment="1">
      <alignment horizontal="left" vertical="center" wrapText="1"/>
    </xf>
    <xf numFmtId="49" fontId="17" fillId="6" borderId="52" xfId="0" applyNumberFormat="1" applyFont="1" applyFill="1" applyBorder="1" applyAlignment="1">
      <alignment vertical="center" wrapText="1"/>
    </xf>
    <xf numFmtId="0" fontId="14" fillId="6" borderId="52" xfId="0" applyFont="1" applyFill="1" applyBorder="1" applyAlignment="1">
      <alignment horizontal="center" vertical="center"/>
    </xf>
    <xf numFmtId="1" fontId="14" fillId="6" borderId="52" xfId="0" applyNumberFormat="1" applyFont="1" applyFill="1" applyBorder="1" applyAlignment="1">
      <alignment horizontal="center" vertical="center"/>
    </xf>
    <xf numFmtId="4" fontId="14" fillId="6" borderId="52" xfId="0" applyNumberFormat="1" applyFont="1" applyFill="1" applyBorder="1" applyAlignment="1" applyProtection="1">
      <alignment vertical="center"/>
    </xf>
    <xf numFmtId="0" fontId="14" fillId="6" borderId="53" xfId="0" applyNumberFormat="1" applyFont="1" applyFill="1" applyBorder="1" applyAlignment="1">
      <alignment horizontal="left" vertical="center" wrapText="1"/>
    </xf>
    <xf numFmtId="0" fontId="14" fillId="6" borderId="53" xfId="0" applyNumberFormat="1" applyFont="1" applyFill="1" applyBorder="1" applyAlignment="1">
      <alignment vertical="center" wrapText="1"/>
    </xf>
    <xf numFmtId="0" fontId="14" fillId="6" borderId="53" xfId="0" applyNumberFormat="1" applyFont="1" applyFill="1" applyBorder="1" applyAlignment="1">
      <alignment horizontal="center" vertical="center"/>
    </xf>
    <xf numFmtId="169" fontId="14" fillId="6" borderId="54" xfId="0" applyNumberFormat="1" applyFont="1" applyFill="1" applyBorder="1" applyAlignment="1" applyProtection="1">
      <alignment vertical="center"/>
    </xf>
    <xf numFmtId="0" fontId="14" fillId="6" borderId="55" xfId="0" applyNumberFormat="1" applyFont="1" applyFill="1" applyBorder="1" applyAlignment="1">
      <alignment horizontal="left" vertical="center" wrapText="1"/>
    </xf>
    <xf numFmtId="0" fontId="14" fillId="6" borderId="55" xfId="0" applyNumberFormat="1" applyFont="1" applyFill="1" applyBorder="1" applyAlignment="1">
      <alignment vertical="center" wrapText="1"/>
    </xf>
    <xf numFmtId="0" fontId="14" fillId="6" borderId="55" xfId="0" applyNumberFormat="1" applyFont="1" applyFill="1" applyBorder="1" applyAlignment="1">
      <alignment horizontal="center" vertical="center"/>
    </xf>
    <xf numFmtId="0" fontId="14" fillId="6" borderId="52" xfId="0" applyNumberFormat="1" applyFont="1" applyFill="1" applyBorder="1" applyAlignment="1">
      <alignment horizontal="left" vertical="center" wrapText="1"/>
    </xf>
    <xf numFmtId="0" fontId="17" fillId="6" borderId="52" xfId="0" applyNumberFormat="1" applyFont="1" applyFill="1" applyBorder="1" applyAlignment="1">
      <alignment vertical="center" wrapText="1"/>
    </xf>
    <xf numFmtId="0" fontId="14" fillId="6" borderId="52" xfId="0" applyNumberFormat="1" applyFont="1" applyFill="1" applyBorder="1" applyAlignment="1">
      <alignment horizontal="center" vertical="center"/>
    </xf>
    <xf numFmtId="169" fontId="14" fillId="6" borderId="52" xfId="0" applyNumberFormat="1" applyFont="1" applyFill="1" applyBorder="1" applyAlignment="1" applyProtection="1">
      <alignment vertical="center"/>
    </xf>
    <xf numFmtId="0" fontId="14" fillId="6" borderId="54" xfId="0" applyNumberFormat="1" applyFont="1" applyFill="1" applyBorder="1" applyAlignment="1">
      <alignment horizontal="left" vertical="center" wrapText="1"/>
    </xf>
    <xf numFmtId="0" fontId="14" fillId="6" borderId="54" xfId="0" applyNumberFormat="1" applyFont="1" applyFill="1" applyBorder="1" applyAlignment="1">
      <alignment vertical="center" wrapText="1"/>
    </xf>
    <xf numFmtId="0" fontId="14" fillId="6" borderId="54" xfId="0" applyNumberFormat="1" applyFont="1" applyFill="1" applyBorder="1" applyAlignment="1">
      <alignment horizontal="center" vertical="center"/>
    </xf>
    <xf numFmtId="0" fontId="14" fillId="6" borderId="56" xfId="0" applyNumberFormat="1" applyFont="1" applyFill="1" applyBorder="1" applyAlignment="1">
      <alignment vertical="center" wrapText="1"/>
    </xf>
    <xf numFmtId="0" fontId="14" fillId="6" borderId="57" xfId="0" applyNumberFormat="1" applyFont="1" applyFill="1" applyBorder="1" applyAlignment="1">
      <alignment vertical="center" wrapText="1"/>
    </xf>
    <xf numFmtId="0" fontId="14" fillId="6" borderId="58" xfId="0" applyNumberFormat="1" applyFont="1" applyFill="1" applyBorder="1" applyAlignment="1">
      <alignment vertical="center"/>
    </xf>
    <xf numFmtId="0" fontId="14" fillId="6" borderId="57" xfId="0" applyNumberFormat="1" applyFont="1" applyFill="1" applyBorder="1" applyAlignment="1">
      <alignment horizontal="center" vertical="center"/>
    </xf>
    <xf numFmtId="169" fontId="14" fillId="6" borderId="59" xfId="0" applyNumberFormat="1" applyFont="1" applyFill="1" applyBorder="1" applyAlignment="1" applyProtection="1">
      <alignment vertical="center"/>
    </xf>
    <xf numFmtId="0" fontId="14" fillId="6" borderId="57" xfId="0" applyNumberFormat="1" applyFont="1" applyFill="1" applyBorder="1" applyAlignment="1">
      <alignment vertical="center"/>
    </xf>
    <xf numFmtId="0" fontId="14" fillId="6" borderId="57" xfId="0" applyNumberFormat="1" applyFont="1" applyFill="1" applyBorder="1" applyAlignment="1">
      <alignment horizontal="left" vertical="center" wrapText="1"/>
    </xf>
    <xf numFmtId="0" fontId="14" fillId="6" borderId="56" xfId="0" applyNumberFormat="1" applyFont="1" applyFill="1" applyBorder="1" applyAlignment="1">
      <alignment horizontal="left" vertical="center" wrapText="1"/>
    </xf>
    <xf numFmtId="0" fontId="14" fillId="6" borderId="56" xfId="0" applyNumberFormat="1" applyFont="1" applyFill="1" applyBorder="1" applyAlignment="1">
      <alignment horizontal="center" vertical="center"/>
    </xf>
    <xf numFmtId="169" fontId="14" fillId="6" borderId="60" xfId="0" applyNumberFormat="1" applyFont="1" applyFill="1" applyBorder="1" applyAlignment="1" applyProtection="1">
      <alignment vertical="center"/>
    </xf>
    <xf numFmtId="0" fontId="14" fillId="6" borderId="58" xfId="0" applyNumberFormat="1" applyFont="1" applyFill="1" applyBorder="1" applyAlignment="1">
      <alignment horizontal="left" vertical="center" wrapText="1"/>
    </xf>
    <xf numFmtId="0" fontId="14" fillId="6" borderId="58" xfId="0" applyNumberFormat="1" applyFont="1" applyFill="1" applyBorder="1" applyAlignment="1">
      <alignment vertical="center" wrapText="1"/>
    </xf>
    <xf numFmtId="0" fontId="14" fillId="6" borderId="58" xfId="0" applyNumberFormat="1" applyFont="1" applyFill="1" applyBorder="1" applyAlignment="1">
      <alignment horizontal="center" vertical="center"/>
    </xf>
    <xf numFmtId="169" fontId="14" fillId="6" borderId="58" xfId="0" applyNumberFormat="1" applyFont="1" applyFill="1" applyBorder="1" applyAlignment="1" applyProtection="1">
      <alignment vertical="center"/>
    </xf>
    <xf numFmtId="1" fontId="14" fillId="0" borderId="0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0" fontId="14" fillId="6" borderId="0" xfId="0" applyNumberFormat="1" applyFont="1" applyFill="1" applyBorder="1" applyAlignment="1">
      <alignment horizontal="left" vertical="center" wrapText="1"/>
    </xf>
    <xf numFmtId="169" fontId="14" fillId="6" borderId="0" xfId="0" applyNumberFormat="1" applyFont="1" applyFill="1" applyBorder="1" applyAlignment="1" applyProtection="1">
      <alignment vertical="center"/>
    </xf>
    <xf numFmtId="0" fontId="17" fillId="6" borderId="61" xfId="0" applyNumberFormat="1" applyFont="1" applyFill="1" applyBorder="1" applyAlignment="1">
      <alignment horizontal="center" vertical="center"/>
    </xf>
    <xf numFmtId="0" fontId="17" fillId="6" borderId="62" xfId="0" applyNumberFormat="1" applyFont="1" applyFill="1" applyBorder="1" applyAlignment="1">
      <alignment horizontal="left" vertical="center" wrapText="1"/>
    </xf>
    <xf numFmtId="0" fontId="17" fillId="6" borderId="62" xfId="0" applyNumberFormat="1" applyFont="1" applyFill="1" applyBorder="1" applyAlignment="1">
      <alignment vertical="center" wrapText="1"/>
    </xf>
    <xf numFmtId="0" fontId="17" fillId="6" borderId="62" xfId="0" applyNumberFormat="1" applyFont="1" applyFill="1" applyBorder="1" applyAlignment="1">
      <alignment horizontal="center" vertical="center"/>
    </xf>
    <xf numFmtId="169" fontId="17" fillId="6" borderId="62" xfId="0" applyNumberFormat="1" applyFont="1" applyFill="1" applyBorder="1" applyAlignment="1" applyProtection="1">
      <alignment vertical="center"/>
    </xf>
    <xf numFmtId="169" fontId="17" fillId="6" borderId="63" xfId="0" applyNumberFormat="1" applyFont="1" applyFill="1" applyBorder="1" applyAlignment="1" applyProtection="1">
      <alignment vertical="center"/>
    </xf>
    <xf numFmtId="0" fontId="14" fillId="6" borderId="64" xfId="0" applyNumberFormat="1" applyFont="1" applyFill="1" applyBorder="1" applyAlignment="1">
      <alignment horizontal="center" vertical="center"/>
    </xf>
    <xf numFmtId="0" fontId="14" fillId="6" borderId="65" xfId="0" applyNumberFormat="1" applyFont="1" applyFill="1" applyBorder="1" applyAlignment="1">
      <alignment horizontal="left" vertical="center" wrapText="1"/>
    </xf>
    <xf numFmtId="0" fontId="17" fillId="6" borderId="65" xfId="0" applyNumberFormat="1" applyFont="1" applyFill="1" applyBorder="1" applyAlignment="1">
      <alignment vertical="center" wrapText="1"/>
    </xf>
    <xf numFmtId="0" fontId="14" fillId="6" borderId="65" xfId="0" applyNumberFormat="1" applyFont="1" applyFill="1" applyBorder="1" applyAlignment="1">
      <alignment horizontal="center" vertical="center"/>
    </xf>
    <xf numFmtId="169" fontId="14" fillId="6" borderId="65" xfId="0" applyNumberFormat="1" applyFont="1" applyFill="1" applyBorder="1" applyAlignment="1" applyProtection="1">
      <alignment vertical="center"/>
    </xf>
    <xf numFmtId="169" fontId="14" fillId="6" borderId="66" xfId="0" applyNumberFormat="1" applyFont="1" applyFill="1" applyBorder="1" applyAlignment="1" applyProtection="1">
      <alignment vertical="center"/>
    </xf>
    <xf numFmtId="169" fontId="14" fillId="6" borderId="56" xfId="0" applyNumberFormat="1" applyFont="1" applyFill="1" applyBorder="1" applyAlignment="1" applyProtection="1">
      <alignment vertical="center"/>
    </xf>
    <xf numFmtId="0" fontId="14" fillId="6" borderId="61" xfId="0" applyNumberFormat="1" applyFont="1" applyFill="1" applyBorder="1" applyAlignment="1">
      <alignment horizontal="center" vertical="center"/>
    </xf>
    <xf numFmtId="0" fontId="14" fillId="6" borderId="62" xfId="0" applyNumberFormat="1" applyFont="1" applyFill="1" applyBorder="1" applyAlignment="1">
      <alignment vertical="center" wrapText="1"/>
    </xf>
    <xf numFmtId="0" fontId="14" fillId="6" borderId="62" xfId="0" applyNumberFormat="1" applyFont="1" applyFill="1" applyBorder="1" applyAlignment="1">
      <alignment horizontal="center" vertical="center"/>
    </xf>
    <xf numFmtId="169" fontId="14" fillId="6" borderId="62" xfId="0" applyNumberFormat="1" applyFont="1" applyFill="1" applyBorder="1" applyAlignment="1">
      <alignment vertical="center"/>
    </xf>
    <xf numFmtId="0" fontId="14" fillId="6" borderId="67" xfId="0" applyNumberFormat="1" applyFont="1" applyFill="1" applyBorder="1" applyAlignment="1">
      <alignment horizontal="left" vertical="center" wrapText="1"/>
    </xf>
    <xf numFmtId="0" fontId="14" fillId="6" borderId="67" xfId="0" applyNumberFormat="1" applyFont="1" applyFill="1" applyBorder="1" applyAlignment="1">
      <alignment vertical="center" wrapText="1"/>
    </xf>
    <xf numFmtId="0" fontId="14" fillId="6" borderId="67" xfId="0" applyNumberFormat="1" applyFont="1" applyFill="1" applyBorder="1" applyAlignment="1">
      <alignment horizontal="center" vertical="center"/>
    </xf>
    <xf numFmtId="0" fontId="14" fillId="6" borderId="62" xfId="0" applyNumberFormat="1" applyFont="1" applyFill="1" applyBorder="1" applyAlignment="1">
      <alignment horizontal="left" vertical="center" wrapText="1"/>
    </xf>
    <xf numFmtId="169" fontId="17" fillId="6" borderId="63" xfId="0" applyNumberFormat="1" applyFont="1" applyFill="1" applyBorder="1" applyAlignment="1">
      <alignment vertical="center"/>
    </xf>
    <xf numFmtId="49" fontId="10" fillId="6" borderId="0" xfId="0" applyNumberFormat="1" applyFont="1" applyFill="1" applyBorder="1" applyAlignment="1">
      <alignment vertical="center" wrapText="1"/>
    </xf>
    <xf numFmtId="0" fontId="10" fillId="6" borderId="0" xfId="0" applyNumberFormat="1" applyFont="1" applyFill="1" applyBorder="1" applyAlignment="1">
      <alignment vertical="center" wrapText="1"/>
    </xf>
    <xf numFmtId="0" fontId="14" fillId="6" borderId="42" xfId="0" applyNumberFormat="1" applyFont="1" applyFill="1" applyBorder="1" applyAlignment="1">
      <alignment horizontal="center" vertical="center"/>
    </xf>
    <xf numFmtId="0" fontId="14" fillId="6" borderId="43" xfId="0" applyNumberFormat="1" applyFont="1" applyFill="1" applyBorder="1" applyAlignment="1">
      <alignment horizontal="left" vertical="center" wrapText="1"/>
    </xf>
    <xf numFmtId="0" fontId="19" fillId="6" borderId="43" xfId="0" applyNumberFormat="1" applyFont="1" applyFill="1" applyBorder="1" applyAlignment="1">
      <alignment vertical="center" wrapText="1"/>
    </xf>
    <xf numFmtId="0" fontId="14" fillId="6" borderId="43" xfId="0" applyNumberFormat="1" applyFont="1" applyFill="1" applyBorder="1" applyAlignment="1">
      <alignment horizontal="center" vertical="center"/>
    </xf>
    <xf numFmtId="169" fontId="14" fillId="6" borderId="43" xfId="0" applyNumberFormat="1" applyFont="1" applyFill="1" applyBorder="1" applyAlignment="1" applyProtection="1">
      <alignment vertical="center"/>
    </xf>
    <xf numFmtId="169" fontId="14" fillId="6" borderId="44" xfId="0" applyNumberFormat="1" applyFont="1" applyFill="1" applyBorder="1" applyAlignment="1" applyProtection="1">
      <alignment vertical="center"/>
    </xf>
    <xf numFmtId="0" fontId="14" fillId="6" borderId="50" xfId="0" applyNumberFormat="1" applyFont="1" applyFill="1" applyBorder="1" applyAlignment="1">
      <alignment horizontal="center" vertical="center"/>
    </xf>
    <xf numFmtId="169" fontId="14" fillId="6" borderId="51" xfId="0" applyNumberFormat="1" applyFont="1" applyFill="1" applyBorder="1" applyAlignment="1" applyProtection="1">
      <alignment vertical="center"/>
    </xf>
    <xf numFmtId="0" fontId="14" fillId="6" borderId="39" xfId="0" applyNumberFormat="1" applyFont="1" applyFill="1" applyBorder="1" applyAlignment="1">
      <alignment vertical="center"/>
    </xf>
    <xf numFmtId="0" fontId="14" fillId="6" borderId="40" xfId="0" applyNumberFormat="1" applyFont="1" applyFill="1" applyBorder="1" applyAlignment="1">
      <alignment horizontal="left" vertical="center" wrapText="1"/>
    </xf>
    <xf numFmtId="0" fontId="15" fillId="6" borderId="40" xfId="0" applyNumberFormat="1" applyFont="1" applyFill="1" applyBorder="1" applyAlignment="1">
      <alignment vertical="center" wrapText="1"/>
    </xf>
    <xf numFmtId="0" fontId="21" fillId="6" borderId="40" xfId="0" applyNumberFormat="1" applyFont="1" applyFill="1" applyBorder="1" applyAlignment="1">
      <alignment vertical="center" wrapText="1"/>
    </xf>
    <xf numFmtId="169" fontId="21" fillId="6" borderId="40" xfId="0" applyNumberFormat="1" applyFont="1" applyFill="1" applyBorder="1" applyAlignment="1">
      <alignment vertical="center" wrapText="1"/>
    </xf>
    <xf numFmtId="169" fontId="19" fillId="6" borderId="49" xfId="0" applyNumberFormat="1" applyFont="1" applyFill="1" applyBorder="1" applyAlignment="1" applyProtection="1">
      <alignment horizontal="right" vertical="center"/>
    </xf>
    <xf numFmtId="1" fontId="15" fillId="6" borderId="43" xfId="0" applyNumberFormat="1" applyFont="1" applyFill="1" applyBorder="1" applyAlignment="1">
      <alignment horizontal="left" vertical="center" wrapText="1"/>
    </xf>
    <xf numFmtId="0" fontId="16" fillId="6" borderId="43" xfId="0" applyNumberFormat="1" applyFont="1" applyFill="1" applyBorder="1" applyAlignment="1">
      <alignment vertical="center" wrapText="1"/>
    </xf>
    <xf numFmtId="0" fontId="16" fillId="6" borderId="43" xfId="0" applyNumberFormat="1" applyFont="1" applyFill="1" applyBorder="1" applyAlignment="1">
      <alignment horizontal="center" vertical="center"/>
    </xf>
    <xf numFmtId="1" fontId="16" fillId="6" borderId="43" xfId="0" applyNumberFormat="1" applyFont="1" applyFill="1" applyBorder="1" applyAlignment="1">
      <alignment horizontal="center" vertical="center"/>
    </xf>
    <xf numFmtId="4" fontId="16" fillId="6" borderId="43" xfId="0" applyNumberFormat="1" applyFont="1" applyFill="1" applyBorder="1" applyAlignment="1">
      <alignment vertical="center"/>
    </xf>
    <xf numFmtId="4" fontId="16" fillId="6" borderId="44" xfId="0" applyNumberFormat="1" applyFont="1" applyFill="1" applyBorder="1" applyAlignment="1">
      <alignment vertical="center"/>
    </xf>
    <xf numFmtId="1" fontId="20" fillId="6" borderId="50" xfId="0" applyNumberFormat="1" applyFont="1" applyFill="1" applyBorder="1" applyAlignment="1">
      <alignment vertical="center"/>
    </xf>
    <xf numFmtId="4" fontId="14" fillId="6" borderId="51" xfId="0" applyNumberFormat="1" applyFont="1" applyFill="1" applyBorder="1" applyAlignment="1">
      <alignment vertical="center"/>
    </xf>
    <xf numFmtId="1" fontId="20" fillId="6" borderId="47" xfId="0" applyNumberFormat="1" applyFont="1" applyFill="1" applyBorder="1" applyAlignment="1">
      <alignment vertical="center"/>
    </xf>
    <xf numFmtId="4" fontId="20" fillId="6" borderId="48" xfId="0" applyNumberFormat="1" applyFont="1" applyFill="1" applyBorder="1" applyAlignment="1" applyProtection="1">
      <alignment vertical="center"/>
    </xf>
    <xf numFmtId="4" fontId="20" fillId="6" borderId="51" xfId="0" applyNumberFormat="1" applyFont="1" applyFill="1" applyBorder="1" applyAlignment="1" applyProtection="1">
      <alignment vertical="center"/>
    </xf>
    <xf numFmtId="1" fontId="14" fillId="6" borderId="68" xfId="0" applyNumberFormat="1" applyFont="1" applyFill="1" applyBorder="1" applyAlignment="1">
      <alignment vertical="center"/>
    </xf>
    <xf numFmtId="4" fontId="14" fillId="6" borderId="69" xfId="0" applyNumberFormat="1" applyFont="1" applyFill="1" applyBorder="1" applyAlignment="1" applyProtection="1">
      <alignment vertical="center"/>
    </xf>
    <xf numFmtId="1" fontId="14" fillId="6" borderId="70" xfId="0" applyNumberFormat="1" applyFont="1" applyFill="1" applyBorder="1" applyAlignment="1">
      <alignment horizontal="center" vertical="center"/>
    </xf>
    <xf numFmtId="169" fontId="14" fillId="6" borderId="71" xfId="0" applyNumberFormat="1" applyFont="1" applyFill="1" applyBorder="1" applyAlignment="1" applyProtection="1">
      <alignment vertical="center"/>
    </xf>
    <xf numFmtId="0" fontId="14" fillId="6" borderId="70" xfId="0" applyNumberFormat="1" applyFont="1" applyFill="1" applyBorder="1" applyAlignment="1">
      <alignment horizontal="center" vertical="center"/>
    </xf>
    <xf numFmtId="169" fontId="14" fillId="6" borderId="72" xfId="0" applyNumberFormat="1" applyFont="1" applyFill="1" applyBorder="1" applyAlignment="1" applyProtection="1">
      <alignment vertical="center"/>
    </xf>
    <xf numFmtId="0" fontId="14" fillId="6" borderId="73" xfId="0" applyNumberFormat="1" applyFont="1" applyFill="1" applyBorder="1" applyAlignment="1">
      <alignment horizontal="center" vertical="center"/>
    </xf>
    <xf numFmtId="169" fontId="14" fillId="6" borderId="74" xfId="0" applyNumberFormat="1" applyFont="1" applyFill="1" applyBorder="1" applyAlignment="1" applyProtection="1">
      <alignment vertical="center"/>
    </xf>
    <xf numFmtId="0" fontId="14" fillId="6" borderId="75" xfId="0" applyNumberFormat="1" applyFont="1" applyFill="1" applyBorder="1" applyAlignment="1">
      <alignment horizontal="center" vertical="center"/>
    </xf>
    <xf numFmtId="0" fontId="14" fillId="6" borderId="76" xfId="0" applyNumberFormat="1" applyFont="1" applyFill="1" applyBorder="1" applyAlignment="1">
      <alignment horizontal="center" vertical="center"/>
    </xf>
    <xf numFmtId="0" fontId="14" fillId="6" borderId="77" xfId="0" applyNumberFormat="1" applyFont="1" applyFill="1" applyBorder="1" applyAlignment="1">
      <alignment horizontal="center" vertical="center"/>
    </xf>
    <xf numFmtId="169" fontId="14" fillId="6" borderId="78" xfId="0" applyNumberFormat="1" applyFont="1" applyFill="1" applyBorder="1" applyAlignment="1" applyProtection="1">
      <alignment vertical="center"/>
    </xf>
    <xf numFmtId="0" fontId="14" fillId="6" borderId="68" xfId="0" applyNumberFormat="1" applyFont="1" applyFill="1" applyBorder="1" applyAlignment="1">
      <alignment horizontal="center" vertical="center"/>
    </xf>
    <xf numFmtId="169" fontId="14" fillId="6" borderId="69" xfId="0" applyNumberFormat="1" applyFont="1" applyFill="1" applyBorder="1" applyAlignment="1" applyProtection="1">
      <alignment vertical="center"/>
    </xf>
    <xf numFmtId="169" fontId="14" fillId="6" borderId="79" xfId="0" applyNumberFormat="1" applyFont="1" applyFill="1" applyBorder="1" applyAlignment="1" applyProtection="1">
      <alignment vertical="center"/>
    </xf>
    <xf numFmtId="169" fontId="14" fillId="6" borderId="80" xfId="0" applyNumberFormat="1" applyFont="1" applyFill="1" applyBorder="1" applyAlignment="1" applyProtection="1">
      <alignment vertical="center"/>
    </xf>
    <xf numFmtId="0" fontId="14" fillId="6" borderId="81" xfId="0" applyNumberFormat="1" applyFont="1" applyFill="1" applyBorder="1" applyAlignment="1">
      <alignment horizontal="center" vertical="center"/>
    </xf>
    <xf numFmtId="0" fontId="14" fillId="6" borderId="82" xfId="0" applyNumberFormat="1" applyFont="1" applyFill="1" applyBorder="1" applyAlignment="1">
      <alignment horizontal="center" vertical="center"/>
    </xf>
    <xf numFmtId="169" fontId="14" fillId="6" borderId="83" xfId="0" applyNumberFormat="1" applyFont="1" applyFill="1" applyBorder="1" applyAlignment="1" applyProtection="1">
      <alignment vertical="center"/>
    </xf>
    <xf numFmtId="1" fontId="14" fillId="0" borderId="50" xfId="0" applyNumberFormat="1" applyFont="1" applyBorder="1" applyAlignment="1">
      <alignment vertical="center"/>
    </xf>
    <xf numFmtId="4" fontId="14" fillId="0" borderId="51" xfId="0" applyNumberFormat="1" applyFont="1" applyBorder="1" applyAlignment="1">
      <alignment vertical="center"/>
    </xf>
    <xf numFmtId="1" fontId="18" fillId="6" borderId="84" xfId="0" applyNumberFormat="1" applyFont="1" applyFill="1" applyBorder="1" applyAlignment="1">
      <alignment horizontal="center" vertical="center"/>
    </xf>
    <xf numFmtId="1" fontId="18" fillId="6" borderId="37" xfId="0" applyNumberFormat="1" applyFont="1" applyFill="1" applyBorder="1" applyAlignment="1">
      <alignment horizontal="left" vertical="center" wrapText="1"/>
    </xf>
    <xf numFmtId="0" fontId="18" fillId="6" borderId="37" xfId="0" applyNumberFormat="1" applyFont="1" applyFill="1" applyBorder="1" applyAlignment="1">
      <alignment vertical="center" wrapText="1"/>
    </xf>
    <xf numFmtId="0" fontId="18" fillId="6" borderId="37" xfId="0" applyNumberFormat="1" applyFont="1" applyFill="1" applyBorder="1" applyAlignment="1">
      <alignment horizontal="center" vertical="center" wrapText="1"/>
    </xf>
    <xf numFmtId="1" fontId="18" fillId="6" borderId="37" xfId="0" applyNumberFormat="1" applyFont="1" applyFill="1" applyBorder="1" applyAlignment="1">
      <alignment horizontal="center" vertical="center" wrapText="1"/>
    </xf>
    <xf numFmtId="4" fontId="18" fillId="6" borderId="37" xfId="0" applyNumberFormat="1" applyFont="1" applyFill="1" applyBorder="1" applyAlignment="1">
      <alignment horizontal="center" vertical="center" wrapText="1"/>
    </xf>
    <xf numFmtId="4" fontId="18" fillId="6" borderId="85" xfId="0" applyNumberFormat="1" applyFont="1" applyFill="1" applyBorder="1" applyAlignment="1">
      <alignment horizontal="center" vertical="center" wrapText="1"/>
    </xf>
    <xf numFmtId="1" fontId="15" fillId="6" borderId="43" xfId="0" applyNumberFormat="1" applyFont="1" applyFill="1" applyBorder="1" applyAlignment="1">
      <alignment vertical="center"/>
    </xf>
    <xf numFmtId="1" fontId="17" fillId="6" borderId="40" xfId="0" applyNumberFormat="1" applyFont="1" applyFill="1" applyBorder="1" applyAlignment="1">
      <alignment vertical="center"/>
    </xf>
    <xf numFmtId="1" fontId="17" fillId="6" borderId="40" xfId="0" applyNumberFormat="1" applyFont="1" applyFill="1" applyBorder="1" applyAlignment="1">
      <alignment horizontal="left" vertical="center"/>
    </xf>
    <xf numFmtId="0" fontId="17" fillId="6" borderId="40" xfId="0" applyNumberFormat="1" applyFont="1" applyFill="1" applyBorder="1" applyAlignment="1">
      <alignment vertical="center" wrapText="1"/>
    </xf>
    <xf numFmtId="0" fontId="14" fillId="6" borderId="40" xfId="0" applyNumberFormat="1" applyFont="1" applyFill="1" applyBorder="1" applyAlignment="1">
      <alignment horizontal="center" vertical="center"/>
    </xf>
    <xf numFmtId="1" fontId="14" fillId="6" borderId="40" xfId="0" applyNumberFormat="1" applyFont="1" applyFill="1" applyBorder="1" applyAlignment="1">
      <alignment horizontal="center" vertical="center"/>
    </xf>
    <xf numFmtId="4" fontId="14" fillId="6" borderId="40" xfId="0" applyNumberFormat="1" applyFont="1" applyFill="1" applyBorder="1" applyAlignment="1">
      <alignment vertical="center"/>
    </xf>
    <xf numFmtId="4" fontId="14" fillId="6" borderId="49" xfId="0" applyNumberFormat="1" applyFont="1" applyFill="1" applyBorder="1" applyAlignment="1">
      <alignment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0" borderId="24" xfId="0" applyFont="1" applyBorder="1" applyAlignment="1" applyProtection="1">
      <alignment horizontal="right"/>
    </xf>
    <xf numFmtId="49" fontId="3" fillId="0" borderId="25" xfId="0" applyNumberFormat="1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left" vertical="top" indent="1"/>
    </xf>
    <xf numFmtId="0" fontId="3" fillId="0" borderId="25" xfId="0" applyFont="1" applyFill="1" applyBorder="1" applyAlignment="1" applyProtection="1">
      <alignment horizontal="center"/>
    </xf>
    <xf numFmtId="0" fontId="3" fillId="0" borderId="25" xfId="0" applyNumberFormat="1" applyFont="1" applyFill="1" applyBorder="1" applyAlignment="1" applyProtection="1">
      <alignment horizontal="center" wrapText="1" shrinkToFit="1"/>
    </xf>
    <xf numFmtId="3" fontId="3" fillId="0" borderId="25" xfId="0" applyNumberFormat="1" applyFont="1" applyFill="1" applyBorder="1" applyAlignment="1" applyProtection="1">
      <alignment horizontal="center"/>
    </xf>
    <xf numFmtId="166" fontId="3" fillId="0" borderId="25" xfId="0" applyNumberFormat="1" applyFont="1" applyFill="1" applyBorder="1" applyAlignment="1" applyProtection="1">
      <alignment horizontal="center"/>
      <protection locked="0"/>
    </xf>
    <xf numFmtId="166" fontId="3" fillId="0" borderId="26" xfId="0" applyNumberFormat="1" applyFont="1" applyFill="1" applyBorder="1" applyProtection="1"/>
    <xf numFmtId="49" fontId="3" fillId="0" borderId="25" xfId="0" applyNumberFormat="1" applyFont="1" applyBorder="1" applyAlignment="1" applyProtection="1">
      <alignment horizontal="center" vertical="center"/>
    </xf>
    <xf numFmtId="167" fontId="3" fillId="0" borderId="27" xfId="0" applyNumberFormat="1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center" vertical="center" wrapText="1" shrinkToFit="1"/>
    </xf>
    <xf numFmtId="1" fontId="3" fillId="0" borderId="25" xfId="0" applyNumberFormat="1" applyFont="1" applyFill="1" applyBorder="1" applyAlignment="1" applyProtection="1">
      <alignment horizontal="center" vertical="center"/>
    </xf>
    <xf numFmtId="166" fontId="3" fillId="0" borderId="25" xfId="0" applyNumberFormat="1" applyFont="1" applyFill="1" applyBorder="1" applyAlignment="1" applyProtection="1">
      <alignment horizontal="center" vertical="center"/>
      <protection locked="0"/>
    </xf>
    <xf numFmtId="166" fontId="3" fillId="0" borderId="26" xfId="0" applyNumberFormat="1" applyFont="1" applyFill="1" applyBorder="1" applyAlignment="1" applyProtection="1">
      <alignment vertical="center"/>
    </xf>
    <xf numFmtId="0" fontId="3" fillId="0" borderId="0" xfId="0" applyFont="1" applyProtection="1"/>
    <xf numFmtId="166" fontId="3" fillId="0" borderId="0" xfId="0" applyNumberFormat="1" applyFont="1" applyProtection="1"/>
    <xf numFmtId="0" fontId="3" fillId="0" borderId="25" xfId="0" applyFont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vertical="top"/>
    </xf>
    <xf numFmtId="0" fontId="7" fillId="0" borderId="25" xfId="0" applyNumberFormat="1" applyFont="1" applyFill="1" applyBorder="1" applyAlignment="1" applyProtection="1">
      <alignment horizontal="center" wrapText="1" shrinkToFit="1"/>
    </xf>
    <xf numFmtId="1" fontId="3" fillId="0" borderId="25" xfId="0" applyNumberFormat="1" applyFont="1" applyFill="1" applyBorder="1" applyAlignment="1" applyProtection="1">
      <alignment horizontal="center"/>
    </xf>
    <xf numFmtId="166" fontId="3" fillId="0" borderId="26" xfId="0" applyNumberFormat="1" applyFont="1" applyFill="1" applyBorder="1" applyAlignment="1" applyProtection="1"/>
    <xf numFmtId="167" fontId="2" fillId="0" borderId="27" xfId="0" applyNumberFormat="1" applyFont="1" applyFill="1" applyBorder="1" applyAlignment="1" applyProtection="1">
      <alignment horizontal="left" vertical="center" wrapText="1"/>
    </xf>
    <xf numFmtId="0" fontId="3" fillId="5" borderId="25" xfId="0" applyFont="1" applyFill="1" applyBorder="1" applyAlignment="1" applyProtection="1">
      <alignment horizontal="left" vertical="center" wrapText="1" shrinkToFit="1"/>
    </xf>
    <xf numFmtId="166" fontId="3" fillId="5" borderId="26" xfId="0" applyNumberFormat="1" applyFont="1" applyFill="1" applyBorder="1" applyAlignment="1" applyProtection="1">
      <alignment vertical="center" shrinkToFit="1"/>
    </xf>
    <xf numFmtId="166" fontId="2" fillId="0" borderId="26" xfId="0" applyNumberFormat="1" applyFont="1" applyFill="1" applyBorder="1" applyAlignment="1" applyProtection="1">
      <alignment horizontal="right"/>
    </xf>
    <xf numFmtId="165" fontId="3" fillId="0" borderId="25" xfId="0" applyNumberFormat="1" applyFont="1" applyFill="1" applyBorder="1" applyAlignment="1" applyProtection="1">
      <alignment horizontal="center"/>
    </xf>
    <xf numFmtId="168" fontId="3" fillId="0" borderId="0" xfId="0" applyNumberFormat="1" applyFont="1" applyAlignment="1">
      <alignment horizontal="left" vertical="top" wrapText="1" shrinkToFit="1"/>
    </xf>
    <xf numFmtId="168" fontId="3" fillId="0" borderId="0" xfId="0" applyNumberFormat="1" applyFont="1" applyBorder="1" applyAlignment="1">
      <alignment horizontal="left" vertical="top" wrapText="1" shrinkToFit="1"/>
    </xf>
    <xf numFmtId="0" fontId="8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4" fillId="4" borderId="2" xfId="0" applyFont="1" applyFill="1" applyBorder="1" applyAlignment="1">
      <alignment wrapText="1"/>
    </xf>
    <xf numFmtId="0" fontId="4" fillId="4" borderId="3" xfId="0" applyFont="1" applyFill="1" applyBorder="1" applyAlignment="1">
      <alignment wrapText="1"/>
    </xf>
    <xf numFmtId="49" fontId="3" fillId="0" borderId="0" xfId="0" applyNumberFormat="1" applyFont="1" applyAlignment="1">
      <alignment horizontal="left" vertical="top" wrapText="1" shrinkToFit="1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4" borderId="18" xfId="0" applyFont="1" applyFill="1" applyBorder="1" applyAlignment="1">
      <alignment horizontal="left"/>
    </xf>
    <xf numFmtId="0" fontId="2" fillId="5" borderId="19" xfId="0" applyFont="1" applyFill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</cellXfs>
  <cellStyles count="4">
    <cellStyle name="Normal_02_beton_vyztuz" xfId="2"/>
    <cellStyle name="Normální" xfId="0" builtinId="0"/>
    <cellStyle name="normální_POL.XLS" xfId="3"/>
    <cellStyle name="normální_TECH.ZAŘ.RO 02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tabSelected="1" workbookViewId="0">
      <selection activeCell="B20" sqref="B20:J20"/>
    </sheetView>
  </sheetViews>
  <sheetFormatPr defaultRowHeight="12.75" x14ac:dyDescent="0.2"/>
  <cols>
    <col min="1" max="3" width="9.140625" style="11"/>
    <col min="4" max="4" width="28.28515625" style="11" customWidth="1"/>
    <col min="5" max="6" width="9.140625" style="11"/>
    <col min="7" max="7" width="10.42578125" style="11" customWidth="1"/>
    <col min="8" max="8" width="18.140625" style="11" customWidth="1"/>
    <col min="9" max="9" width="6.42578125" style="11" customWidth="1"/>
    <col min="10" max="10" width="20.28515625" style="11" customWidth="1"/>
    <col min="11" max="259" width="9.140625" style="11"/>
    <col min="260" max="260" width="28.28515625" style="11" customWidth="1"/>
    <col min="261" max="262" width="9.140625" style="11"/>
    <col min="263" max="263" width="16.28515625" style="11" customWidth="1"/>
    <col min="264" max="264" width="18.140625" style="11" customWidth="1"/>
    <col min="265" max="265" width="9.140625" style="11"/>
    <col min="266" max="266" width="45.85546875" style="11" customWidth="1"/>
    <col min="267" max="515" width="9.140625" style="11"/>
    <col min="516" max="516" width="28.28515625" style="11" customWidth="1"/>
    <col min="517" max="518" width="9.140625" style="11"/>
    <col min="519" max="519" width="16.28515625" style="11" customWidth="1"/>
    <col min="520" max="520" width="18.140625" style="11" customWidth="1"/>
    <col min="521" max="521" width="9.140625" style="11"/>
    <col min="522" max="522" width="45.85546875" style="11" customWidth="1"/>
    <col min="523" max="771" width="9.140625" style="11"/>
    <col min="772" max="772" width="28.28515625" style="11" customWidth="1"/>
    <col min="773" max="774" width="9.140625" style="11"/>
    <col min="775" max="775" width="16.28515625" style="11" customWidth="1"/>
    <col min="776" max="776" width="18.140625" style="11" customWidth="1"/>
    <col min="777" max="777" width="9.140625" style="11"/>
    <col min="778" max="778" width="45.85546875" style="11" customWidth="1"/>
    <col min="779" max="1027" width="9.140625" style="11"/>
    <col min="1028" max="1028" width="28.28515625" style="11" customWidth="1"/>
    <col min="1029" max="1030" width="9.140625" style="11"/>
    <col min="1031" max="1031" width="16.28515625" style="11" customWidth="1"/>
    <col min="1032" max="1032" width="18.140625" style="11" customWidth="1"/>
    <col min="1033" max="1033" width="9.140625" style="11"/>
    <col min="1034" max="1034" width="45.85546875" style="11" customWidth="1"/>
    <col min="1035" max="1283" width="9.140625" style="11"/>
    <col min="1284" max="1284" width="28.28515625" style="11" customWidth="1"/>
    <col min="1285" max="1286" width="9.140625" style="11"/>
    <col min="1287" max="1287" width="16.28515625" style="11" customWidth="1"/>
    <col min="1288" max="1288" width="18.140625" style="11" customWidth="1"/>
    <col min="1289" max="1289" width="9.140625" style="11"/>
    <col min="1290" max="1290" width="45.85546875" style="11" customWidth="1"/>
    <col min="1291" max="1539" width="9.140625" style="11"/>
    <col min="1540" max="1540" width="28.28515625" style="11" customWidth="1"/>
    <col min="1541" max="1542" width="9.140625" style="11"/>
    <col min="1543" max="1543" width="16.28515625" style="11" customWidth="1"/>
    <col min="1544" max="1544" width="18.140625" style="11" customWidth="1"/>
    <col min="1545" max="1545" width="9.140625" style="11"/>
    <col min="1546" max="1546" width="45.85546875" style="11" customWidth="1"/>
    <col min="1547" max="1795" width="9.140625" style="11"/>
    <col min="1796" max="1796" width="28.28515625" style="11" customWidth="1"/>
    <col min="1797" max="1798" width="9.140625" style="11"/>
    <col min="1799" max="1799" width="16.28515625" style="11" customWidth="1"/>
    <col min="1800" max="1800" width="18.140625" style="11" customWidth="1"/>
    <col min="1801" max="1801" width="9.140625" style="11"/>
    <col min="1802" max="1802" width="45.85546875" style="11" customWidth="1"/>
    <col min="1803" max="2051" width="9.140625" style="11"/>
    <col min="2052" max="2052" width="28.28515625" style="11" customWidth="1"/>
    <col min="2053" max="2054" width="9.140625" style="11"/>
    <col min="2055" max="2055" width="16.28515625" style="11" customWidth="1"/>
    <col min="2056" max="2056" width="18.140625" style="11" customWidth="1"/>
    <col min="2057" max="2057" width="9.140625" style="11"/>
    <col min="2058" max="2058" width="45.85546875" style="11" customWidth="1"/>
    <col min="2059" max="2307" width="9.140625" style="11"/>
    <col min="2308" max="2308" width="28.28515625" style="11" customWidth="1"/>
    <col min="2309" max="2310" width="9.140625" style="11"/>
    <col min="2311" max="2311" width="16.28515625" style="11" customWidth="1"/>
    <col min="2312" max="2312" width="18.140625" style="11" customWidth="1"/>
    <col min="2313" max="2313" width="9.140625" style="11"/>
    <col min="2314" max="2314" width="45.85546875" style="11" customWidth="1"/>
    <col min="2315" max="2563" width="9.140625" style="11"/>
    <col min="2564" max="2564" width="28.28515625" style="11" customWidth="1"/>
    <col min="2565" max="2566" width="9.140625" style="11"/>
    <col min="2567" max="2567" width="16.28515625" style="11" customWidth="1"/>
    <col min="2568" max="2568" width="18.140625" style="11" customWidth="1"/>
    <col min="2569" max="2569" width="9.140625" style="11"/>
    <col min="2570" max="2570" width="45.85546875" style="11" customWidth="1"/>
    <col min="2571" max="2819" width="9.140625" style="11"/>
    <col min="2820" max="2820" width="28.28515625" style="11" customWidth="1"/>
    <col min="2821" max="2822" width="9.140625" style="11"/>
    <col min="2823" max="2823" width="16.28515625" style="11" customWidth="1"/>
    <col min="2824" max="2824" width="18.140625" style="11" customWidth="1"/>
    <col min="2825" max="2825" width="9.140625" style="11"/>
    <col min="2826" max="2826" width="45.85546875" style="11" customWidth="1"/>
    <col min="2827" max="3075" width="9.140625" style="11"/>
    <col min="3076" max="3076" width="28.28515625" style="11" customWidth="1"/>
    <col min="3077" max="3078" width="9.140625" style="11"/>
    <col min="3079" max="3079" width="16.28515625" style="11" customWidth="1"/>
    <col min="3080" max="3080" width="18.140625" style="11" customWidth="1"/>
    <col min="3081" max="3081" width="9.140625" style="11"/>
    <col min="3082" max="3082" width="45.85546875" style="11" customWidth="1"/>
    <col min="3083" max="3331" width="9.140625" style="11"/>
    <col min="3332" max="3332" width="28.28515625" style="11" customWidth="1"/>
    <col min="3333" max="3334" width="9.140625" style="11"/>
    <col min="3335" max="3335" width="16.28515625" style="11" customWidth="1"/>
    <col min="3336" max="3336" width="18.140625" style="11" customWidth="1"/>
    <col min="3337" max="3337" width="9.140625" style="11"/>
    <col min="3338" max="3338" width="45.85546875" style="11" customWidth="1"/>
    <col min="3339" max="3587" width="9.140625" style="11"/>
    <col min="3588" max="3588" width="28.28515625" style="11" customWidth="1"/>
    <col min="3589" max="3590" width="9.140625" style="11"/>
    <col min="3591" max="3591" width="16.28515625" style="11" customWidth="1"/>
    <col min="3592" max="3592" width="18.140625" style="11" customWidth="1"/>
    <col min="3593" max="3593" width="9.140625" style="11"/>
    <col min="3594" max="3594" width="45.85546875" style="11" customWidth="1"/>
    <col min="3595" max="3843" width="9.140625" style="11"/>
    <col min="3844" max="3844" width="28.28515625" style="11" customWidth="1"/>
    <col min="3845" max="3846" width="9.140625" style="11"/>
    <col min="3847" max="3847" width="16.28515625" style="11" customWidth="1"/>
    <col min="3848" max="3848" width="18.140625" style="11" customWidth="1"/>
    <col min="3849" max="3849" width="9.140625" style="11"/>
    <col min="3850" max="3850" width="45.85546875" style="11" customWidth="1"/>
    <col min="3851" max="4099" width="9.140625" style="11"/>
    <col min="4100" max="4100" width="28.28515625" style="11" customWidth="1"/>
    <col min="4101" max="4102" width="9.140625" style="11"/>
    <col min="4103" max="4103" width="16.28515625" style="11" customWidth="1"/>
    <col min="4104" max="4104" width="18.140625" style="11" customWidth="1"/>
    <col min="4105" max="4105" width="9.140625" style="11"/>
    <col min="4106" max="4106" width="45.85546875" style="11" customWidth="1"/>
    <col min="4107" max="4355" width="9.140625" style="11"/>
    <col min="4356" max="4356" width="28.28515625" style="11" customWidth="1"/>
    <col min="4357" max="4358" width="9.140625" style="11"/>
    <col min="4359" max="4359" width="16.28515625" style="11" customWidth="1"/>
    <col min="4360" max="4360" width="18.140625" style="11" customWidth="1"/>
    <col min="4361" max="4361" width="9.140625" style="11"/>
    <col min="4362" max="4362" width="45.85546875" style="11" customWidth="1"/>
    <col min="4363" max="4611" width="9.140625" style="11"/>
    <col min="4612" max="4612" width="28.28515625" style="11" customWidth="1"/>
    <col min="4613" max="4614" width="9.140625" style="11"/>
    <col min="4615" max="4615" width="16.28515625" style="11" customWidth="1"/>
    <col min="4616" max="4616" width="18.140625" style="11" customWidth="1"/>
    <col min="4617" max="4617" width="9.140625" style="11"/>
    <col min="4618" max="4618" width="45.85546875" style="11" customWidth="1"/>
    <col min="4619" max="4867" width="9.140625" style="11"/>
    <col min="4868" max="4868" width="28.28515625" style="11" customWidth="1"/>
    <col min="4869" max="4870" width="9.140625" style="11"/>
    <col min="4871" max="4871" width="16.28515625" style="11" customWidth="1"/>
    <col min="4872" max="4872" width="18.140625" style="11" customWidth="1"/>
    <col min="4873" max="4873" width="9.140625" style="11"/>
    <col min="4874" max="4874" width="45.85546875" style="11" customWidth="1"/>
    <col min="4875" max="5123" width="9.140625" style="11"/>
    <col min="5124" max="5124" width="28.28515625" style="11" customWidth="1"/>
    <col min="5125" max="5126" width="9.140625" style="11"/>
    <col min="5127" max="5127" width="16.28515625" style="11" customWidth="1"/>
    <col min="5128" max="5128" width="18.140625" style="11" customWidth="1"/>
    <col min="5129" max="5129" width="9.140625" style="11"/>
    <col min="5130" max="5130" width="45.85546875" style="11" customWidth="1"/>
    <col min="5131" max="5379" width="9.140625" style="11"/>
    <col min="5380" max="5380" width="28.28515625" style="11" customWidth="1"/>
    <col min="5381" max="5382" width="9.140625" style="11"/>
    <col min="5383" max="5383" width="16.28515625" style="11" customWidth="1"/>
    <col min="5384" max="5384" width="18.140625" style="11" customWidth="1"/>
    <col min="5385" max="5385" width="9.140625" style="11"/>
    <col min="5386" max="5386" width="45.85546875" style="11" customWidth="1"/>
    <col min="5387" max="5635" width="9.140625" style="11"/>
    <col min="5636" max="5636" width="28.28515625" style="11" customWidth="1"/>
    <col min="5637" max="5638" width="9.140625" style="11"/>
    <col min="5639" max="5639" width="16.28515625" style="11" customWidth="1"/>
    <col min="5640" max="5640" width="18.140625" style="11" customWidth="1"/>
    <col min="5641" max="5641" width="9.140625" style="11"/>
    <col min="5642" max="5642" width="45.85546875" style="11" customWidth="1"/>
    <col min="5643" max="5891" width="9.140625" style="11"/>
    <col min="5892" max="5892" width="28.28515625" style="11" customWidth="1"/>
    <col min="5893" max="5894" width="9.140625" style="11"/>
    <col min="5895" max="5895" width="16.28515625" style="11" customWidth="1"/>
    <col min="5896" max="5896" width="18.140625" style="11" customWidth="1"/>
    <col min="5897" max="5897" width="9.140625" style="11"/>
    <col min="5898" max="5898" width="45.85546875" style="11" customWidth="1"/>
    <col min="5899" max="6147" width="9.140625" style="11"/>
    <col min="6148" max="6148" width="28.28515625" style="11" customWidth="1"/>
    <col min="6149" max="6150" width="9.140625" style="11"/>
    <col min="6151" max="6151" width="16.28515625" style="11" customWidth="1"/>
    <col min="6152" max="6152" width="18.140625" style="11" customWidth="1"/>
    <col min="6153" max="6153" width="9.140625" style="11"/>
    <col min="6154" max="6154" width="45.85546875" style="11" customWidth="1"/>
    <col min="6155" max="6403" width="9.140625" style="11"/>
    <col min="6404" max="6404" width="28.28515625" style="11" customWidth="1"/>
    <col min="6405" max="6406" width="9.140625" style="11"/>
    <col min="6407" max="6407" width="16.28515625" style="11" customWidth="1"/>
    <col min="6408" max="6408" width="18.140625" style="11" customWidth="1"/>
    <col min="6409" max="6409" width="9.140625" style="11"/>
    <col min="6410" max="6410" width="45.85546875" style="11" customWidth="1"/>
    <col min="6411" max="6659" width="9.140625" style="11"/>
    <col min="6660" max="6660" width="28.28515625" style="11" customWidth="1"/>
    <col min="6661" max="6662" width="9.140625" style="11"/>
    <col min="6663" max="6663" width="16.28515625" style="11" customWidth="1"/>
    <col min="6664" max="6664" width="18.140625" style="11" customWidth="1"/>
    <col min="6665" max="6665" width="9.140625" style="11"/>
    <col min="6666" max="6666" width="45.85546875" style="11" customWidth="1"/>
    <col min="6667" max="6915" width="9.140625" style="11"/>
    <col min="6916" max="6916" width="28.28515625" style="11" customWidth="1"/>
    <col min="6917" max="6918" width="9.140625" style="11"/>
    <col min="6919" max="6919" width="16.28515625" style="11" customWidth="1"/>
    <col min="6920" max="6920" width="18.140625" style="11" customWidth="1"/>
    <col min="6921" max="6921" width="9.140625" style="11"/>
    <col min="6922" max="6922" width="45.85546875" style="11" customWidth="1"/>
    <col min="6923" max="7171" width="9.140625" style="11"/>
    <col min="7172" max="7172" width="28.28515625" style="11" customWidth="1"/>
    <col min="7173" max="7174" width="9.140625" style="11"/>
    <col min="7175" max="7175" width="16.28515625" style="11" customWidth="1"/>
    <col min="7176" max="7176" width="18.140625" style="11" customWidth="1"/>
    <col min="7177" max="7177" width="9.140625" style="11"/>
    <col min="7178" max="7178" width="45.85546875" style="11" customWidth="1"/>
    <col min="7179" max="7427" width="9.140625" style="11"/>
    <col min="7428" max="7428" width="28.28515625" style="11" customWidth="1"/>
    <col min="7429" max="7430" width="9.140625" style="11"/>
    <col min="7431" max="7431" width="16.28515625" style="11" customWidth="1"/>
    <col min="7432" max="7432" width="18.140625" style="11" customWidth="1"/>
    <col min="7433" max="7433" width="9.140625" style="11"/>
    <col min="7434" max="7434" width="45.85546875" style="11" customWidth="1"/>
    <col min="7435" max="7683" width="9.140625" style="11"/>
    <col min="7684" max="7684" width="28.28515625" style="11" customWidth="1"/>
    <col min="7685" max="7686" width="9.140625" style="11"/>
    <col min="7687" max="7687" width="16.28515625" style="11" customWidth="1"/>
    <col min="7688" max="7688" width="18.140625" style="11" customWidth="1"/>
    <col min="7689" max="7689" width="9.140625" style="11"/>
    <col min="7690" max="7690" width="45.85546875" style="11" customWidth="1"/>
    <col min="7691" max="7939" width="9.140625" style="11"/>
    <col min="7940" max="7940" width="28.28515625" style="11" customWidth="1"/>
    <col min="7941" max="7942" width="9.140625" style="11"/>
    <col min="7943" max="7943" width="16.28515625" style="11" customWidth="1"/>
    <col min="7944" max="7944" width="18.140625" style="11" customWidth="1"/>
    <col min="7945" max="7945" width="9.140625" style="11"/>
    <col min="7946" max="7946" width="45.85546875" style="11" customWidth="1"/>
    <col min="7947" max="8195" width="9.140625" style="11"/>
    <col min="8196" max="8196" width="28.28515625" style="11" customWidth="1"/>
    <col min="8197" max="8198" width="9.140625" style="11"/>
    <col min="8199" max="8199" width="16.28515625" style="11" customWidth="1"/>
    <col min="8200" max="8200" width="18.140625" style="11" customWidth="1"/>
    <col min="8201" max="8201" width="9.140625" style="11"/>
    <col min="8202" max="8202" width="45.85546875" style="11" customWidth="1"/>
    <col min="8203" max="8451" width="9.140625" style="11"/>
    <col min="8452" max="8452" width="28.28515625" style="11" customWidth="1"/>
    <col min="8453" max="8454" width="9.140625" style="11"/>
    <col min="8455" max="8455" width="16.28515625" style="11" customWidth="1"/>
    <col min="8456" max="8456" width="18.140625" style="11" customWidth="1"/>
    <col min="8457" max="8457" width="9.140625" style="11"/>
    <col min="8458" max="8458" width="45.85546875" style="11" customWidth="1"/>
    <col min="8459" max="8707" width="9.140625" style="11"/>
    <col min="8708" max="8708" width="28.28515625" style="11" customWidth="1"/>
    <col min="8709" max="8710" width="9.140625" style="11"/>
    <col min="8711" max="8711" width="16.28515625" style="11" customWidth="1"/>
    <col min="8712" max="8712" width="18.140625" style="11" customWidth="1"/>
    <col min="8713" max="8713" width="9.140625" style="11"/>
    <col min="8714" max="8714" width="45.85546875" style="11" customWidth="1"/>
    <col min="8715" max="8963" width="9.140625" style="11"/>
    <col min="8964" max="8964" width="28.28515625" style="11" customWidth="1"/>
    <col min="8965" max="8966" width="9.140625" style="11"/>
    <col min="8967" max="8967" width="16.28515625" style="11" customWidth="1"/>
    <col min="8968" max="8968" width="18.140625" style="11" customWidth="1"/>
    <col min="8969" max="8969" width="9.140625" style="11"/>
    <col min="8970" max="8970" width="45.85546875" style="11" customWidth="1"/>
    <col min="8971" max="9219" width="9.140625" style="11"/>
    <col min="9220" max="9220" width="28.28515625" style="11" customWidth="1"/>
    <col min="9221" max="9222" width="9.140625" style="11"/>
    <col min="9223" max="9223" width="16.28515625" style="11" customWidth="1"/>
    <col min="9224" max="9224" width="18.140625" style="11" customWidth="1"/>
    <col min="9225" max="9225" width="9.140625" style="11"/>
    <col min="9226" max="9226" width="45.85546875" style="11" customWidth="1"/>
    <col min="9227" max="9475" width="9.140625" style="11"/>
    <col min="9476" max="9476" width="28.28515625" style="11" customWidth="1"/>
    <col min="9477" max="9478" width="9.140625" style="11"/>
    <col min="9479" max="9479" width="16.28515625" style="11" customWidth="1"/>
    <col min="9480" max="9480" width="18.140625" style="11" customWidth="1"/>
    <col min="9481" max="9481" width="9.140625" style="11"/>
    <col min="9482" max="9482" width="45.85546875" style="11" customWidth="1"/>
    <col min="9483" max="9731" width="9.140625" style="11"/>
    <col min="9732" max="9732" width="28.28515625" style="11" customWidth="1"/>
    <col min="9733" max="9734" width="9.140625" style="11"/>
    <col min="9735" max="9735" width="16.28515625" style="11" customWidth="1"/>
    <col min="9736" max="9736" width="18.140625" style="11" customWidth="1"/>
    <col min="9737" max="9737" width="9.140625" style="11"/>
    <col min="9738" max="9738" width="45.85546875" style="11" customWidth="1"/>
    <col min="9739" max="9987" width="9.140625" style="11"/>
    <col min="9988" max="9988" width="28.28515625" style="11" customWidth="1"/>
    <col min="9989" max="9990" width="9.140625" style="11"/>
    <col min="9991" max="9991" width="16.28515625" style="11" customWidth="1"/>
    <col min="9992" max="9992" width="18.140625" style="11" customWidth="1"/>
    <col min="9993" max="9993" width="9.140625" style="11"/>
    <col min="9994" max="9994" width="45.85546875" style="11" customWidth="1"/>
    <col min="9995" max="10243" width="9.140625" style="11"/>
    <col min="10244" max="10244" width="28.28515625" style="11" customWidth="1"/>
    <col min="10245" max="10246" width="9.140625" style="11"/>
    <col min="10247" max="10247" width="16.28515625" style="11" customWidth="1"/>
    <col min="10248" max="10248" width="18.140625" style="11" customWidth="1"/>
    <col min="10249" max="10249" width="9.140625" style="11"/>
    <col min="10250" max="10250" width="45.85546875" style="11" customWidth="1"/>
    <col min="10251" max="10499" width="9.140625" style="11"/>
    <col min="10500" max="10500" width="28.28515625" style="11" customWidth="1"/>
    <col min="10501" max="10502" width="9.140625" style="11"/>
    <col min="10503" max="10503" width="16.28515625" style="11" customWidth="1"/>
    <col min="10504" max="10504" width="18.140625" style="11" customWidth="1"/>
    <col min="10505" max="10505" width="9.140625" style="11"/>
    <col min="10506" max="10506" width="45.85546875" style="11" customWidth="1"/>
    <col min="10507" max="10755" width="9.140625" style="11"/>
    <col min="10756" max="10756" width="28.28515625" style="11" customWidth="1"/>
    <col min="10757" max="10758" width="9.140625" style="11"/>
    <col min="10759" max="10759" width="16.28515625" style="11" customWidth="1"/>
    <col min="10760" max="10760" width="18.140625" style="11" customWidth="1"/>
    <col min="10761" max="10761" width="9.140625" style="11"/>
    <col min="10762" max="10762" width="45.85546875" style="11" customWidth="1"/>
    <col min="10763" max="11011" width="9.140625" style="11"/>
    <col min="11012" max="11012" width="28.28515625" style="11" customWidth="1"/>
    <col min="11013" max="11014" width="9.140625" style="11"/>
    <col min="11015" max="11015" width="16.28515625" style="11" customWidth="1"/>
    <col min="11016" max="11016" width="18.140625" style="11" customWidth="1"/>
    <col min="11017" max="11017" width="9.140625" style="11"/>
    <col min="11018" max="11018" width="45.85546875" style="11" customWidth="1"/>
    <col min="11019" max="11267" width="9.140625" style="11"/>
    <col min="11268" max="11268" width="28.28515625" style="11" customWidth="1"/>
    <col min="11269" max="11270" width="9.140625" style="11"/>
    <col min="11271" max="11271" width="16.28515625" style="11" customWidth="1"/>
    <col min="11272" max="11272" width="18.140625" style="11" customWidth="1"/>
    <col min="11273" max="11273" width="9.140625" style="11"/>
    <col min="11274" max="11274" width="45.85546875" style="11" customWidth="1"/>
    <col min="11275" max="11523" width="9.140625" style="11"/>
    <col min="11524" max="11524" width="28.28515625" style="11" customWidth="1"/>
    <col min="11525" max="11526" width="9.140625" style="11"/>
    <col min="11527" max="11527" width="16.28515625" style="11" customWidth="1"/>
    <col min="11528" max="11528" width="18.140625" style="11" customWidth="1"/>
    <col min="11529" max="11529" width="9.140625" style="11"/>
    <col min="11530" max="11530" width="45.85546875" style="11" customWidth="1"/>
    <col min="11531" max="11779" width="9.140625" style="11"/>
    <col min="11780" max="11780" width="28.28515625" style="11" customWidth="1"/>
    <col min="11781" max="11782" width="9.140625" style="11"/>
    <col min="11783" max="11783" width="16.28515625" style="11" customWidth="1"/>
    <col min="11784" max="11784" width="18.140625" style="11" customWidth="1"/>
    <col min="11785" max="11785" width="9.140625" style="11"/>
    <col min="11786" max="11786" width="45.85546875" style="11" customWidth="1"/>
    <col min="11787" max="12035" width="9.140625" style="11"/>
    <col min="12036" max="12036" width="28.28515625" style="11" customWidth="1"/>
    <col min="12037" max="12038" width="9.140625" style="11"/>
    <col min="12039" max="12039" width="16.28515625" style="11" customWidth="1"/>
    <col min="12040" max="12040" width="18.140625" style="11" customWidth="1"/>
    <col min="12041" max="12041" width="9.140625" style="11"/>
    <col min="12042" max="12042" width="45.85546875" style="11" customWidth="1"/>
    <col min="12043" max="12291" width="9.140625" style="11"/>
    <col min="12292" max="12292" width="28.28515625" style="11" customWidth="1"/>
    <col min="12293" max="12294" width="9.140625" style="11"/>
    <col min="12295" max="12295" width="16.28515625" style="11" customWidth="1"/>
    <col min="12296" max="12296" width="18.140625" style="11" customWidth="1"/>
    <col min="12297" max="12297" width="9.140625" style="11"/>
    <col min="12298" max="12298" width="45.85546875" style="11" customWidth="1"/>
    <col min="12299" max="12547" width="9.140625" style="11"/>
    <col min="12548" max="12548" width="28.28515625" style="11" customWidth="1"/>
    <col min="12549" max="12550" width="9.140625" style="11"/>
    <col min="12551" max="12551" width="16.28515625" style="11" customWidth="1"/>
    <col min="12552" max="12552" width="18.140625" style="11" customWidth="1"/>
    <col min="12553" max="12553" width="9.140625" style="11"/>
    <col min="12554" max="12554" width="45.85546875" style="11" customWidth="1"/>
    <col min="12555" max="12803" width="9.140625" style="11"/>
    <col min="12804" max="12804" width="28.28515625" style="11" customWidth="1"/>
    <col min="12805" max="12806" width="9.140625" style="11"/>
    <col min="12807" max="12807" width="16.28515625" style="11" customWidth="1"/>
    <col min="12808" max="12808" width="18.140625" style="11" customWidth="1"/>
    <col min="12809" max="12809" width="9.140625" style="11"/>
    <col min="12810" max="12810" width="45.85546875" style="11" customWidth="1"/>
    <col min="12811" max="13059" width="9.140625" style="11"/>
    <col min="13060" max="13060" width="28.28515625" style="11" customWidth="1"/>
    <col min="13061" max="13062" width="9.140625" style="11"/>
    <col min="13063" max="13063" width="16.28515625" style="11" customWidth="1"/>
    <col min="13064" max="13064" width="18.140625" style="11" customWidth="1"/>
    <col min="13065" max="13065" width="9.140625" style="11"/>
    <col min="13066" max="13066" width="45.85546875" style="11" customWidth="1"/>
    <col min="13067" max="13315" width="9.140625" style="11"/>
    <col min="13316" max="13316" width="28.28515625" style="11" customWidth="1"/>
    <col min="13317" max="13318" width="9.140625" style="11"/>
    <col min="13319" max="13319" width="16.28515625" style="11" customWidth="1"/>
    <col min="13320" max="13320" width="18.140625" style="11" customWidth="1"/>
    <col min="13321" max="13321" width="9.140625" style="11"/>
    <col min="13322" max="13322" width="45.85546875" style="11" customWidth="1"/>
    <col min="13323" max="13571" width="9.140625" style="11"/>
    <col min="13572" max="13572" width="28.28515625" style="11" customWidth="1"/>
    <col min="13573" max="13574" width="9.140625" style="11"/>
    <col min="13575" max="13575" width="16.28515625" style="11" customWidth="1"/>
    <col min="13576" max="13576" width="18.140625" style="11" customWidth="1"/>
    <col min="13577" max="13577" width="9.140625" style="11"/>
    <col min="13578" max="13578" width="45.85546875" style="11" customWidth="1"/>
    <col min="13579" max="13827" width="9.140625" style="11"/>
    <col min="13828" max="13828" width="28.28515625" style="11" customWidth="1"/>
    <col min="13829" max="13830" width="9.140625" style="11"/>
    <col min="13831" max="13831" width="16.28515625" style="11" customWidth="1"/>
    <col min="13832" max="13832" width="18.140625" style="11" customWidth="1"/>
    <col min="13833" max="13833" width="9.140625" style="11"/>
    <col min="13834" max="13834" width="45.85546875" style="11" customWidth="1"/>
    <col min="13835" max="14083" width="9.140625" style="11"/>
    <col min="14084" max="14084" width="28.28515625" style="11" customWidth="1"/>
    <col min="14085" max="14086" width="9.140625" style="11"/>
    <col min="14087" max="14087" width="16.28515625" style="11" customWidth="1"/>
    <col min="14088" max="14088" width="18.140625" style="11" customWidth="1"/>
    <col min="14089" max="14089" width="9.140625" style="11"/>
    <col min="14090" max="14090" width="45.85546875" style="11" customWidth="1"/>
    <col min="14091" max="14339" width="9.140625" style="11"/>
    <col min="14340" max="14340" width="28.28515625" style="11" customWidth="1"/>
    <col min="14341" max="14342" width="9.140625" style="11"/>
    <col min="14343" max="14343" width="16.28515625" style="11" customWidth="1"/>
    <col min="14344" max="14344" width="18.140625" style="11" customWidth="1"/>
    <col min="14345" max="14345" width="9.140625" style="11"/>
    <col min="14346" max="14346" width="45.85546875" style="11" customWidth="1"/>
    <col min="14347" max="14595" width="9.140625" style="11"/>
    <col min="14596" max="14596" width="28.28515625" style="11" customWidth="1"/>
    <col min="14597" max="14598" width="9.140625" style="11"/>
    <col min="14599" max="14599" width="16.28515625" style="11" customWidth="1"/>
    <col min="14600" max="14600" width="18.140625" style="11" customWidth="1"/>
    <col min="14601" max="14601" width="9.140625" style="11"/>
    <col min="14602" max="14602" width="45.85546875" style="11" customWidth="1"/>
    <col min="14603" max="14851" width="9.140625" style="11"/>
    <col min="14852" max="14852" width="28.28515625" style="11" customWidth="1"/>
    <col min="14853" max="14854" width="9.140625" style="11"/>
    <col min="14855" max="14855" width="16.28515625" style="11" customWidth="1"/>
    <col min="14856" max="14856" width="18.140625" style="11" customWidth="1"/>
    <col min="14857" max="14857" width="9.140625" style="11"/>
    <col min="14858" max="14858" width="45.85546875" style="11" customWidth="1"/>
    <col min="14859" max="15107" width="9.140625" style="11"/>
    <col min="15108" max="15108" width="28.28515625" style="11" customWidth="1"/>
    <col min="15109" max="15110" width="9.140625" style="11"/>
    <col min="15111" max="15111" width="16.28515625" style="11" customWidth="1"/>
    <col min="15112" max="15112" width="18.140625" style="11" customWidth="1"/>
    <col min="15113" max="15113" width="9.140625" style="11"/>
    <col min="15114" max="15114" width="45.85546875" style="11" customWidth="1"/>
    <col min="15115" max="15363" width="9.140625" style="11"/>
    <col min="15364" max="15364" width="28.28515625" style="11" customWidth="1"/>
    <col min="15365" max="15366" width="9.140625" style="11"/>
    <col min="15367" max="15367" width="16.28515625" style="11" customWidth="1"/>
    <col min="15368" max="15368" width="18.140625" style="11" customWidth="1"/>
    <col min="15369" max="15369" width="9.140625" style="11"/>
    <col min="15370" max="15370" width="45.85546875" style="11" customWidth="1"/>
    <col min="15371" max="15619" width="9.140625" style="11"/>
    <col min="15620" max="15620" width="28.28515625" style="11" customWidth="1"/>
    <col min="15621" max="15622" width="9.140625" style="11"/>
    <col min="15623" max="15623" width="16.28515625" style="11" customWidth="1"/>
    <col min="15624" max="15624" width="18.140625" style="11" customWidth="1"/>
    <col min="15625" max="15625" width="9.140625" style="11"/>
    <col min="15626" max="15626" width="45.85546875" style="11" customWidth="1"/>
    <col min="15627" max="15875" width="9.140625" style="11"/>
    <col min="15876" max="15876" width="28.28515625" style="11" customWidth="1"/>
    <col min="15877" max="15878" width="9.140625" style="11"/>
    <col min="15879" max="15879" width="16.28515625" style="11" customWidth="1"/>
    <col min="15880" max="15880" width="18.140625" style="11" customWidth="1"/>
    <col min="15881" max="15881" width="9.140625" style="11"/>
    <col min="15882" max="15882" width="45.85546875" style="11" customWidth="1"/>
    <col min="15883" max="16131" width="9.140625" style="11"/>
    <col min="16132" max="16132" width="28.28515625" style="11" customWidth="1"/>
    <col min="16133" max="16134" width="9.140625" style="11"/>
    <col min="16135" max="16135" width="16.28515625" style="11" customWidth="1"/>
    <col min="16136" max="16136" width="18.140625" style="11" customWidth="1"/>
    <col min="16137" max="16137" width="9.140625" style="11"/>
    <col min="16138" max="16138" width="45.85546875" style="11" customWidth="1"/>
    <col min="16139" max="16384" width="9.140625" style="11"/>
  </cols>
  <sheetData>
    <row r="1" spans="2:10" x14ac:dyDescent="0.2">
      <c r="J1" s="134"/>
    </row>
    <row r="2" spans="2:10" x14ac:dyDescent="0.2">
      <c r="B2" s="135" t="s">
        <v>43</v>
      </c>
      <c r="C2" s="136"/>
      <c r="D2" s="136"/>
      <c r="E2" s="136"/>
      <c r="F2" s="136"/>
      <c r="G2" s="136"/>
      <c r="H2" s="136"/>
    </row>
    <row r="3" spans="2:10" x14ac:dyDescent="0.2">
      <c r="B3" s="135"/>
    </row>
    <row r="4" spans="2:10" ht="20.25" customHeight="1" x14ac:dyDescent="0.2">
      <c r="B4" s="477" t="s">
        <v>599</v>
      </c>
      <c r="C4" s="478"/>
      <c r="D4" s="478"/>
      <c r="E4" s="478"/>
      <c r="F4" s="478"/>
      <c r="G4" s="478"/>
      <c r="H4" s="478"/>
      <c r="I4" s="478"/>
      <c r="J4" s="479"/>
    </row>
    <row r="5" spans="2:10" ht="13.5" thickBot="1" x14ac:dyDescent="0.25"/>
    <row r="6" spans="2:10" ht="13.5" thickBot="1" x14ac:dyDescent="0.25">
      <c r="B6" s="137" t="s">
        <v>598</v>
      </c>
      <c r="C6" s="138"/>
      <c r="D6" s="138"/>
      <c r="E6" s="138"/>
      <c r="F6" s="138"/>
      <c r="G6" s="138"/>
      <c r="H6" s="139"/>
      <c r="I6" s="139"/>
      <c r="J6" s="140"/>
    </row>
    <row r="8" spans="2:10" s="136" customFormat="1" ht="18" customHeight="1" x14ac:dyDescent="0.2">
      <c r="B8" s="480" t="s">
        <v>170</v>
      </c>
      <c r="C8" s="481"/>
      <c r="D8" s="481"/>
      <c r="E8" s="482"/>
      <c r="F8" s="482"/>
      <c r="G8" s="482"/>
      <c r="H8" s="482"/>
      <c r="I8" s="482"/>
      <c r="J8" s="483"/>
    </row>
    <row r="9" spans="2:10" s="136" customFormat="1" ht="18" customHeight="1" x14ac:dyDescent="0.2">
      <c r="B9" s="480" t="s">
        <v>0</v>
      </c>
      <c r="C9" s="481"/>
      <c r="D9" s="481"/>
      <c r="E9" s="482"/>
      <c r="F9" s="482"/>
      <c r="G9" s="482"/>
      <c r="H9" s="482"/>
      <c r="I9" s="482"/>
      <c r="J9" s="483"/>
    </row>
    <row r="10" spans="2:10" s="136" customFormat="1" ht="18" customHeight="1" x14ac:dyDescent="0.2">
      <c r="B10" s="480" t="s">
        <v>1</v>
      </c>
      <c r="C10" s="481"/>
      <c r="D10" s="481"/>
      <c r="E10" s="482"/>
      <c r="F10" s="482"/>
      <c r="G10" s="482"/>
      <c r="H10" s="482"/>
      <c r="I10" s="482"/>
      <c r="J10" s="483"/>
    </row>
    <row r="11" spans="2:10" x14ac:dyDescent="0.2">
      <c r="B11" s="129"/>
      <c r="C11" s="130"/>
      <c r="D11" s="130"/>
    </row>
    <row r="12" spans="2:10" ht="13.5" thickBot="1" x14ac:dyDescent="0.25"/>
    <row r="13" spans="2:10" x14ac:dyDescent="0.2">
      <c r="B13" s="141"/>
      <c r="C13" s="142"/>
      <c r="D13" s="143" t="str">
        <f>B4</f>
        <v>SO 101 - Rekonstrukce kotelny ZŠ Blatenská - TZB</v>
      </c>
      <c r="E13" s="143"/>
      <c r="F13" s="143"/>
      <c r="G13" s="143"/>
      <c r="H13" s="144" t="s">
        <v>2</v>
      </c>
      <c r="I13" s="145"/>
      <c r="J13" s="146">
        <f>'Krycí list'!J14</f>
        <v>0</v>
      </c>
    </row>
    <row r="14" spans="2:10" ht="13.5" thickBot="1" x14ac:dyDescent="0.25">
      <c r="B14" s="147"/>
      <c r="C14" s="131"/>
      <c r="D14" s="132"/>
      <c r="E14" s="132"/>
      <c r="F14" s="132"/>
      <c r="G14" s="132"/>
      <c r="H14" s="133"/>
      <c r="I14" s="148"/>
      <c r="J14" s="149"/>
    </row>
    <row r="15" spans="2:10" ht="13.5" thickBot="1" x14ac:dyDescent="0.25">
      <c r="B15" s="150"/>
      <c r="C15" s="151"/>
      <c r="D15" s="152" t="s">
        <v>3</v>
      </c>
      <c r="E15" s="152"/>
      <c r="F15" s="152"/>
      <c r="G15" s="152"/>
      <c r="H15" s="153" t="s">
        <v>2</v>
      </c>
      <c r="I15" s="154"/>
      <c r="J15" s="155">
        <f>SUM(J13:J14)</f>
        <v>0</v>
      </c>
    </row>
    <row r="16" spans="2:10" ht="13.5" thickBot="1" x14ac:dyDescent="0.25">
      <c r="B16" s="150"/>
      <c r="C16" s="151"/>
      <c r="D16" s="152" t="s">
        <v>4</v>
      </c>
      <c r="E16" s="152"/>
      <c r="F16" s="152"/>
      <c r="G16" s="152"/>
      <c r="H16" s="156" t="s">
        <v>5</v>
      </c>
      <c r="I16" s="154"/>
      <c r="J16" s="155">
        <f>J15*0.21</f>
        <v>0</v>
      </c>
    </row>
    <row r="17" spans="2:10" ht="13.5" thickBot="1" x14ac:dyDescent="0.25">
      <c r="B17" s="157"/>
      <c r="C17" s="158"/>
      <c r="D17" s="159" t="s">
        <v>3</v>
      </c>
      <c r="E17" s="159"/>
      <c r="F17" s="159"/>
      <c r="G17" s="159"/>
      <c r="H17" s="160" t="s">
        <v>6</v>
      </c>
      <c r="I17" s="161"/>
      <c r="J17" s="162">
        <f>J16+J15</f>
        <v>0</v>
      </c>
    </row>
    <row r="19" spans="2:10" x14ac:dyDescent="0.2">
      <c r="B19" s="238" t="s">
        <v>171</v>
      </c>
      <c r="C19" s="239"/>
      <c r="D19" s="239"/>
      <c r="E19" s="240"/>
      <c r="F19" s="1"/>
      <c r="G19" s="1"/>
      <c r="H19" s="1"/>
      <c r="I19" s="1"/>
      <c r="J19" s="1"/>
    </row>
    <row r="20" spans="2:10" ht="45" customHeight="1" x14ac:dyDescent="0.2">
      <c r="B20" s="484" t="s">
        <v>172</v>
      </c>
      <c r="C20" s="484"/>
      <c r="D20" s="484"/>
      <c r="E20" s="484"/>
      <c r="F20" s="484"/>
      <c r="G20" s="484"/>
      <c r="H20" s="484"/>
      <c r="I20" s="484"/>
      <c r="J20" s="484"/>
    </row>
    <row r="21" spans="2:10" ht="28.5" customHeight="1" x14ac:dyDescent="0.2">
      <c r="B21" s="475" t="s">
        <v>173</v>
      </c>
      <c r="C21" s="475"/>
      <c r="D21" s="475"/>
      <c r="E21" s="475"/>
      <c r="F21" s="475"/>
      <c r="G21" s="475"/>
      <c r="H21" s="475"/>
      <c r="I21" s="475"/>
      <c r="J21" s="475"/>
    </row>
    <row r="22" spans="2:10" ht="25.5" customHeight="1" x14ac:dyDescent="0.2">
      <c r="B22" s="476" t="s">
        <v>174</v>
      </c>
      <c r="C22" s="476"/>
      <c r="D22" s="476"/>
      <c r="E22" s="476"/>
      <c r="F22" s="476"/>
      <c r="G22" s="476"/>
      <c r="H22" s="476"/>
      <c r="I22" s="476"/>
      <c r="J22" s="476"/>
    </row>
    <row r="23" spans="2:10" ht="26.25" customHeight="1" x14ac:dyDescent="0.2">
      <c r="B23" s="476" t="s">
        <v>175</v>
      </c>
      <c r="C23" s="476"/>
      <c r="D23" s="476"/>
      <c r="E23" s="476"/>
      <c r="F23" s="476"/>
      <c r="G23" s="476"/>
      <c r="H23" s="476"/>
      <c r="I23" s="476"/>
      <c r="J23" s="476"/>
    </row>
    <row r="24" spans="2:10" ht="70.5" customHeight="1" x14ac:dyDescent="0.2">
      <c r="B24" s="476" t="s">
        <v>597</v>
      </c>
      <c r="C24" s="476"/>
      <c r="D24" s="476"/>
      <c r="E24" s="476"/>
      <c r="F24" s="476"/>
      <c r="G24" s="476"/>
      <c r="H24" s="476"/>
      <c r="I24" s="476"/>
      <c r="J24" s="476"/>
    </row>
    <row r="25" spans="2:10" x14ac:dyDescent="0.2">
      <c r="B25" s="1" t="s">
        <v>176</v>
      </c>
      <c r="C25" s="1"/>
      <c r="D25" s="1"/>
      <c r="E25" s="1"/>
      <c r="F25" s="1"/>
      <c r="G25" s="1"/>
      <c r="H25" s="1"/>
      <c r="I25" s="1"/>
      <c r="J25" s="1"/>
    </row>
  </sheetData>
  <mergeCells count="9">
    <mergeCell ref="B21:J21"/>
    <mergeCell ref="B22:J22"/>
    <mergeCell ref="B23:J23"/>
    <mergeCell ref="B24:J24"/>
    <mergeCell ref="B4:J4"/>
    <mergeCell ref="B8:J8"/>
    <mergeCell ref="B9:J9"/>
    <mergeCell ref="B10:J10"/>
    <mergeCell ref="B20:J20"/>
  </mergeCells>
  <pageMargins left="0.70866141732283472" right="0.39" top="0.78740157480314965" bottom="0.78740157480314965" header="0.31496062992125984" footer="0.31496062992125984"/>
  <pageSetup paperSize="9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workbookViewId="0">
      <selection activeCell="D27" sqref="D27"/>
    </sheetView>
  </sheetViews>
  <sheetFormatPr defaultRowHeight="12.75" x14ac:dyDescent="0.2"/>
  <cols>
    <col min="1" max="1" width="4.140625" style="11" customWidth="1"/>
    <col min="2" max="2" width="8.7109375" style="11" customWidth="1"/>
    <col min="3" max="3" width="11.5703125" style="11" customWidth="1"/>
    <col min="4" max="4" width="37.7109375" style="11" customWidth="1"/>
    <col min="5" max="5" width="14" style="11" hidden="1" customWidth="1"/>
    <col min="6" max="6" width="16.28515625" style="11" hidden="1" customWidth="1"/>
    <col min="7" max="7" width="2.85546875" style="11" customWidth="1"/>
    <col min="8" max="8" width="13.7109375" style="11" customWidth="1"/>
    <col min="9" max="9" width="7.140625" style="11" customWidth="1"/>
    <col min="10" max="10" width="33.85546875" style="11" customWidth="1"/>
    <col min="11" max="256" width="9.140625" style="11"/>
    <col min="257" max="257" width="4.140625" style="11" customWidth="1"/>
    <col min="258" max="258" width="8.7109375" style="11" customWidth="1"/>
    <col min="259" max="259" width="11.5703125" style="11" customWidth="1"/>
    <col min="260" max="260" width="37.7109375" style="11" customWidth="1"/>
    <col min="261" max="261" width="14" style="11" customWidth="1"/>
    <col min="262" max="262" width="16.28515625" style="11" customWidth="1"/>
    <col min="263" max="263" width="2.85546875" style="11" customWidth="1"/>
    <col min="264" max="264" width="13.7109375" style="11" customWidth="1"/>
    <col min="265" max="265" width="7.140625" style="11" customWidth="1"/>
    <col min="266" max="266" width="33.85546875" style="11" customWidth="1"/>
    <col min="267" max="512" width="9.140625" style="11"/>
    <col min="513" max="513" width="4.140625" style="11" customWidth="1"/>
    <col min="514" max="514" width="8.7109375" style="11" customWidth="1"/>
    <col min="515" max="515" width="11.5703125" style="11" customWidth="1"/>
    <col min="516" max="516" width="37.7109375" style="11" customWidth="1"/>
    <col min="517" max="517" width="14" style="11" customWidth="1"/>
    <col min="518" max="518" width="16.28515625" style="11" customWidth="1"/>
    <col min="519" max="519" width="2.85546875" style="11" customWidth="1"/>
    <col min="520" max="520" width="13.7109375" style="11" customWidth="1"/>
    <col min="521" max="521" width="7.140625" style="11" customWidth="1"/>
    <col min="522" max="522" width="33.85546875" style="11" customWidth="1"/>
    <col min="523" max="768" width="9.140625" style="11"/>
    <col min="769" max="769" width="4.140625" style="11" customWidth="1"/>
    <col min="770" max="770" width="8.7109375" style="11" customWidth="1"/>
    <col min="771" max="771" width="11.5703125" style="11" customWidth="1"/>
    <col min="772" max="772" width="37.7109375" style="11" customWidth="1"/>
    <col min="773" max="773" width="14" style="11" customWidth="1"/>
    <col min="774" max="774" width="16.28515625" style="11" customWidth="1"/>
    <col min="775" max="775" width="2.85546875" style="11" customWidth="1"/>
    <col min="776" max="776" width="13.7109375" style="11" customWidth="1"/>
    <col min="777" max="777" width="7.140625" style="11" customWidth="1"/>
    <col min="778" max="778" width="33.85546875" style="11" customWidth="1"/>
    <col min="779" max="1024" width="9.140625" style="11"/>
    <col min="1025" max="1025" width="4.140625" style="11" customWidth="1"/>
    <col min="1026" max="1026" width="8.7109375" style="11" customWidth="1"/>
    <col min="1027" max="1027" width="11.5703125" style="11" customWidth="1"/>
    <col min="1028" max="1028" width="37.7109375" style="11" customWidth="1"/>
    <col min="1029" max="1029" width="14" style="11" customWidth="1"/>
    <col min="1030" max="1030" width="16.28515625" style="11" customWidth="1"/>
    <col min="1031" max="1031" width="2.85546875" style="11" customWidth="1"/>
    <col min="1032" max="1032" width="13.7109375" style="11" customWidth="1"/>
    <col min="1033" max="1033" width="7.140625" style="11" customWidth="1"/>
    <col min="1034" max="1034" width="33.85546875" style="11" customWidth="1"/>
    <col min="1035" max="1280" width="9.140625" style="11"/>
    <col min="1281" max="1281" width="4.140625" style="11" customWidth="1"/>
    <col min="1282" max="1282" width="8.7109375" style="11" customWidth="1"/>
    <col min="1283" max="1283" width="11.5703125" style="11" customWidth="1"/>
    <col min="1284" max="1284" width="37.7109375" style="11" customWidth="1"/>
    <col min="1285" max="1285" width="14" style="11" customWidth="1"/>
    <col min="1286" max="1286" width="16.28515625" style="11" customWidth="1"/>
    <col min="1287" max="1287" width="2.85546875" style="11" customWidth="1"/>
    <col min="1288" max="1288" width="13.7109375" style="11" customWidth="1"/>
    <col min="1289" max="1289" width="7.140625" style="11" customWidth="1"/>
    <col min="1290" max="1290" width="33.85546875" style="11" customWidth="1"/>
    <col min="1291" max="1536" width="9.140625" style="11"/>
    <col min="1537" max="1537" width="4.140625" style="11" customWidth="1"/>
    <col min="1538" max="1538" width="8.7109375" style="11" customWidth="1"/>
    <col min="1539" max="1539" width="11.5703125" style="11" customWidth="1"/>
    <col min="1540" max="1540" width="37.7109375" style="11" customWidth="1"/>
    <col min="1541" max="1541" width="14" style="11" customWidth="1"/>
    <col min="1542" max="1542" width="16.28515625" style="11" customWidth="1"/>
    <col min="1543" max="1543" width="2.85546875" style="11" customWidth="1"/>
    <col min="1544" max="1544" width="13.7109375" style="11" customWidth="1"/>
    <col min="1545" max="1545" width="7.140625" style="11" customWidth="1"/>
    <col min="1546" max="1546" width="33.85546875" style="11" customWidth="1"/>
    <col min="1547" max="1792" width="9.140625" style="11"/>
    <col min="1793" max="1793" width="4.140625" style="11" customWidth="1"/>
    <col min="1794" max="1794" width="8.7109375" style="11" customWidth="1"/>
    <col min="1795" max="1795" width="11.5703125" style="11" customWidth="1"/>
    <col min="1796" max="1796" width="37.7109375" style="11" customWidth="1"/>
    <col min="1797" max="1797" width="14" style="11" customWidth="1"/>
    <col min="1798" max="1798" width="16.28515625" style="11" customWidth="1"/>
    <col min="1799" max="1799" width="2.85546875" style="11" customWidth="1"/>
    <col min="1800" max="1800" width="13.7109375" style="11" customWidth="1"/>
    <col min="1801" max="1801" width="7.140625" style="11" customWidth="1"/>
    <col min="1802" max="1802" width="33.85546875" style="11" customWidth="1"/>
    <col min="1803" max="2048" width="9.140625" style="11"/>
    <col min="2049" max="2049" width="4.140625" style="11" customWidth="1"/>
    <col min="2050" max="2050" width="8.7109375" style="11" customWidth="1"/>
    <col min="2051" max="2051" width="11.5703125" style="11" customWidth="1"/>
    <col min="2052" max="2052" width="37.7109375" style="11" customWidth="1"/>
    <col min="2053" max="2053" width="14" style="11" customWidth="1"/>
    <col min="2054" max="2054" width="16.28515625" style="11" customWidth="1"/>
    <col min="2055" max="2055" width="2.85546875" style="11" customWidth="1"/>
    <col min="2056" max="2056" width="13.7109375" style="11" customWidth="1"/>
    <col min="2057" max="2057" width="7.140625" style="11" customWidth="1"/>
    <col min="2058" max="2058" width="33.85546875" style="11" customWidth="1"/>
    <col min="2059" max="2304" width="9.140625" style="11"/>
    <col min="2305" max="2305" width="4.140625" style="11" customWidth="1"/>
    <col min="2306" max="2306" width="8.7109375" style="11" customWidth="1"/>
    <col min="2307" max="2307" width="11.5703125" style="11" customWidth="1"/>
    <col min="2308" max="2308" width="37.7109375" style="11" customWidth="1"/>
    <col min="2309" max="2309" width="14" style="11" customWidth="1"/>
    <col min="2310" max="2310" width="16.28515625" style="11" customWidth="1"/>
    <col min="2311" max="2311" width="2.85546875" style="11" customWidth="1"/>
    <col min="2312" max="2312" width="13.7109375" style="11" customWidth="1"/>
    <col min="2313" max="2313" width="7.140625" style="11" customWidth="1"/>
    <col min="2314" max="2314" width="33.85546875" style="11" customWidth="1"/>
    <col min="2315" max="2560" width="9.140625" style="11"/>
    <col min="2561" max="2561" width="4.140625" style="11" customWidth="1"/>
    <col min="2562" max="2562" width="8.7109375" style="11" customWidth="1"/>
    <col min="2563" max="2563" width="11.5703125" style="11" customWidth="1"/>
    <col min="2564" max="2564" width="37.7109375" style="11" customWidth="1"/>
    <col min="2565" max="2565" width="14" style="11" customWidth="1"/>
    <col min="2566" max="2566" width="16.28515625" style="11" customWidth="1"/>
    <col min="2567" max="2567" width="2.85546875" style="11" customWidth="1"/>
    <col min="2568" max="2568" width="13.7109375" style="11" customWidth="1"/>
    <col min="2569" max="2569" width="7.140625" style="11" customWidth="1"/>
    <col min="2570" max="2570" width="33.85546875" style="11" customWidth="1"/>
    <col min="2571" max="2816" width="9.140625" style="11"/>
    <col min="2817" max="2817" width="4.140625" style="11" customWidth="1"/>
    <col min="2818" max="2818" width="8.7109375" style="11" customWidth="1"/>
    <col min="2819" max="2819" width="11.5703125" style="11" customWidth="1"/>
    <col min="2820" max="2820" width="37.7109375" style="11" customWidth="1"/>
    <col min="2821" max="2821" width="14" style="11" customWidth="1"/>
    <col min="2822" max="2822" width="16.28515625" style="11" customWidth="1"/>
    <col min="2823" max="2823" width="2.85546875" style="11" customWidth="1"/>
    <col min="2824" max="2824" width="13.7109375" style="11" customWidth="1"/>
    <col min="2825" max="2825" width="7.140625" style="11" customWidth="1"/>
    <col min="2826" max="2826" width="33.85546875" style="11" customWidth="1"/>
    <col min="2827" max="3072" width="9.140625" style="11"/>
    <col min="3073" max="3073" width="4.140625" style="11" customWidth="1"/>
    <col min="3074" max="3074" width="8.7109375" style="11" customWidth="1"/>
    <col min="3075" max="3075" width="11.5703125" style="11" customWidth="1"/>
    <col min="3076" max="3076" width="37.7109375" style="11" customWidth="1"/>
    <col min="3077" max="3077" width="14" style="11" customWidth="1"/>
    <col min="3078" max="3078" width="16.28515625" style="11" customWidth="1"/>
    <col min="3079" max="3079" width="2.85546875" style="11" customWidth="1"/>
    <col min="3080" max="3080" width="13.7109375" style="11" customWidth="1"/>
    <col min="3081" max="3081" width="7.140625" style="11" customWidth="1"/>
    <col min="3082" max="3082" width="33.85546875" style="11" customWidth="1"/>
    <col min="3083" max="3328" width="9.140625" style="11"/>
    <col min="3329" max="3329" width="4.140625" style="11" customWidth="1"/>
    <col min="3330" max="3330" width="8.7109375" style="11" customWidth="1"/>
    <col min="3331" max="3331" width="11.5703125" style="11" customWidth="1"/>
    <col min="3332" max="3332" width="37.7109375" style="11" customWidth="1"/>
    <col min="3333" max="3333" width="14" style="11" customWidth="1"/>
    <col min="3334" max="3334" width="16.28515625" style="11" customWidth="1"/>
    <col min="3335" max="3335" width="2.85546875" style="11" customWidth="1"/>
    <col min="3336" max="3336" width="13.7109375" style="11" customWidth="1"/>
    <col min="3337" max="3337" width="7.140625" style="11" customWidth="1"/>
    <col min="3338" max="3338" width="33.85546875" style="11" customWidth="1"/>
    <col min="3339" max="3584" width="9.140625" style="11"/>
    <col min="3585" max="3585" width="4.140625" style="11" customWidth="1"/>
    <col min="3586" max="3586" width="8.7109375" style="11" customWidth="1"/>
    <col min="3587" max="3587" width="11.5703125" style="11" customWidth="1"/>
    <col min="3588" max="3588" width="37.7109375" style="11" customWidth="1"/>
    <col min="3589" max="3589" width="14" style="11" customWidth="1"/>
    <col min="3590" max="3590" width="16.28515625" style="11" customWidth="1"/>
    <col min="3591" max="3591" width="2.85546875" style="11" customWidth="1"/>
    <col min="3592" max="3592" width="13.7109375" style="11" customWidth="1"/>
    <col min="3593" max="3593" width="7.140625" style="11" customWidth="1"/>
    <col min="3594" max="3594" width="33.85546875" style="11" customWidth="1"/>
    <col min="3595" max="3840" width="9.140625" style="11"/>
    <col min="3841" max="3841" width="4.140625" style="11" customWidth="1"/>
    <col min="3842" max="3842" width="8.7109375" style="11" customWidth="1"/>
    <col min="3843" max="3843" width="11.5703125" style="11" customWidth="1"/>
    <col min="3844" max="3844" width="37.7109375" style="11" customWidth="1"/>
    <col min="3845" max="3845" width="14" style="11" customWidth="1"/>
    <col min="3846" max="3846" width="16.28515625" style="11" customWidth="1"/>
    <col min="3847" max="3847" width="2.85546875" style="11" customWidth="1"/>
    <col min="3848" max="3848" width="13.7109375" style="11" customWidth="1"/>
    <col min="3849" max="3849" width="7.140625" style="11" customWidth="1"/>
    <col min="3850" max="3850" width="33.85546875" style="11" customWidth="1"/>
    <col min="3851" max="4096" width="9.140625" style="11"/>
    <col min="4097" max="4097" width="4.140625" style="11" customWidth="1"/>
    <col min="4098" max="4098" width="8.7109375" style="11" customWidth="1"/>
    <col min="4099" max="4099" width="11.5703125" style="11" customWidth="1"/>
    <col min="4100" max="4100" width="37.7109375" style="11" customWidth="1"/>
    <col min="4101" max="4101" width="14" style="11" customWidth="1"/>
    <col min="4102" max="4102" width="16.28515625" style="11" customWidth="1"/>
    <col min="4103" max="4103" width="2.85546875" style="11" customWidth="1"/>
    <col min="4104" max="4104" width="13.7109375" style="11" customWidth="1"/>
    <col min="4105" max="4105" width="7.140625" style="11" customWidth="1"/>
    <col min="4106" max="4106" width="33.85546875" style="11" customWidth="1"/>
    <col min="4107" max="4352" width="9.140625" style="11"/>
    <col min="4353" max="4353" width="4.140625" style="11" customWidth="1"/>
    <col min="4354" max="4354" width="8.7109375" style="11" customWidth="1"/>
    <col min="4355" max="4355" width="11.5703125" style="11" customWidth="1"/>
    <col min="4356" max="4356" width="37.7109375" style="11" customWidth="1"/>
    <col min="4357" max="4357" width="14" style="11" customWidth="1"/>
    <col min="4358" max="4358" width="16.28515625" style="11" customWidth="1"/>
    <col min="4359" max="4359" width="2.85546875" style="11" customWidth="1"/>
    <col min="4360" max="4360" width="13.7109375" style="11" customWidth="1"/>
    <col min="4361" max="4361" width="7.140625" style="11" customWidth="1"/>
    <col min="4362" max="4362" width="33.85546875" style="11" customWidth="1"/>
    <col min="4363" max="4608" width="9.140625" style="11"/>
    <col min="4609" max="4609" width="4.140625" style="11" customWidth="1"/>
    <col min="4610" max="4610" width="8.7109375" style="11" customWidth="1"/>
    <col min="4611" max="4611" width="11.5703125" style="11" customWidth="1"/>
    <col min="4612" max="4612" width="37.7109375" style="11" customWidth="1"/>
    <col min="4613" max="4613" width="14" style="11" customWidth="1"/>
    <col min="4614" max="4614" width="16.28515625" style="11" customWidth="1"/>
    <col min="4615" max="4615" width="2.85546875" style="11" customWidth="1"/>
    <col min="4616" max="4616" width="13.7109375" style="11" customWidth="1"/>
    <col min="4617" max="4617" width="7.140625" style="11" customWidth="1"/>
    <col min="4618" max="4618" width="33.85546875" style="11" customWidth="1"/>
    <col min="4619" max="4864" width="9.140625" style="11"/>
    <col min="4865" max="4865" width="4.140625" style="11" customWidth="1"/>
    <col min="4866" max="4866" width="8.7109375" style="11" customWidth="1"/>
    <col min="4867" max="4867" width="11.5703125" style="11" customWidth="1"/>
    <col min="4868" max="4868" width="37.7109375" style="11" customWidth="1"/>
    <col min="4869" max="4869" width="14" style="11" customWidth="1"/>
    <col min="4870" max="4870" width="16.28515625" style="11" customWidth="1"/>
    <col min="4871" max="4871" width="2.85546875" style="11" customWidth="1"/>
    <col min="4872" max="4872" width="13.7109375" style="11" customWidth="1"/>
    <col min="4873" max="4873" width="7.140625" style="11" customWidth="1"/>
    <col min="4874" max="4874" width="33.85546875" style="11" customWidth="1"/>
    <col min="4875" max="5120" width="9.140625" style="11"/>
    <col min="5121" max="5121" width="4.140625" style="11" customWidth="1"/>
    <col min="5122" max="5122" width="8.7109375" style="11" customWidth="1"/>
    <col min="5123" max="5123" width="11.5703125" style="11" customWidth="1"/>
    <col min="5124" max="5124" width="37.7109375" style="11" customWidth="1"/>
    <col min="5125" max="5125" width="14" style="11" customWidth="1"/>
    <col min="5126" max="5126" width="16.28515625" style="11" customWidth="1"/>
    <col min="5127" max="5127" width="2.85546875" style="11" customWidth="1"/>
    <col min="5128" max="5128" width="13.7109375" style="11" customWidth="1"/>
    <col min="5129" max="5129" width="7.140625" style="11" customWidth="1"/>
    <col min="5130" max="5130" width="33.85546875" style="11" customWidth="1"/>
    <col min="5131" max="5376" width="9.140625" style="11"/>
    <col min="5377" max="5377" width="4.140625" style="11" customWidth="1"/>
    <col min="5378" max="5378" width="8.7109375" style="11" customWidth="1"/>
    <col min="5379" max="5379" width="11.5703125" style="11" customWidth="1"/>
    <col min="5380" max="5380" width="37.7109375" style="11" customWidth="1"/>
    <col min="5381" max="5381" width="14" style="11" customWidth="1"/>
    <col min="5382" max="5382" width="16.28515625" style="11" customWidth="1"/>
    <col min="5383" max="5383" width="2.85546875" style="11" customWidth="1"/>
    <col min="5384" max="5384" width="13.7109375" style="11" customWidth="1"/>
    <col min="5385" max="5385" width="7.140625" style="11" customWidth="1"/>
    <col min="5386" max="5386" width="33.85546875" style="11" customWidth="1"/>
    <col min="5387" max="5632" width="9.140625" style="11"/>
    <col min="5633" max="5633" width="4.140625" style="11" customWidth="1"/>
    <col min="5634" max="5634" width="8.7109375" style="11" customWidth="1"/>
    <col min="5635" max="5635" width="11.5703125" style="11" customWidth="1"/>
    <col min="5636" max="5636" width="37.7109375" style="11" customWidth="1"/>
    <col min="5637" max="5637" width="14" style="11" customWidth="1"/>
    <col min="5638" max="5638" width="16.28515625" style="11" customWidth="1"/>
    <col min="5639" max="5639" width="2.85546875" style="11" customWidth="1"/>
    <col min="5640" max="5640" width="13.7109375" style="11" customWidth="1"/>
    <col min="5641" max="5641" width="7.140625" style="11" customWidth="1"/>
    <col min="5642" max="5642" width="33.85546875" style="11" customWidth="1"/>
    <col min="5643" max="5888" width="9.140625" style="11"/>
    <col min="5889" max="5889" width="4.140625" style="11" customWidth="1"/>
    <col min="5890" max="5890" width="8.7109375" style="11" customWidth="1"/>
    <col min="5891" max="5891" width="11.5703125" style="11" customWidth="1"/>
    <col min="5892" max="5892" width="37.7109375" style="11" customWidth="1"/>
    <col min="5893" max="5893" width="14" style="11" customWidth="1"/>
    <col min="5894" max="5894" width="16.28515625" style="11" customWidth="1"/>
    <col min="5895" max="5895" width="2.85546875" style="11" customWidth="1"/>
    <col min="5896" max="5896" width="13.7109375" style="11" customWidth="1"/>
    <col min="5897" max="5897" width="7.140625" style="11" customWidth="1"/>
    <col min="5898" max="5898" width="33.85546875" style="11" customWidth="1"/>
    <col min="5899" max="6144" width="9.140625" style="11"/>
    <col min="6145" max="6145" width="4.140625" style="11" customWidth="1"/>
    <col min="6146" max="6146" width="8.7109375" style="11" customWidth="1"/>
    <col min="6147" max="6147" width="11.5703125" style="11" customWidth="1"/>
    <col min="6148" max="6148" width="37.7109375" style="11" customWidth="1"/>
    <col min="6149" max="6149" width="14" style="11" customWidth="1"/>
    <col min="6150" max="6150" width="16.28515625" style="11" customWidth="1"/>
    <col min="6151" max="6151" width="2.85546875" style="11" customWidth="1"/>
    <col min="6152" max="6152" width="13.7109375" style="11" customWidth="1"/>
    <col min="6153" max="6153" width="7.140625" style="11" customWidth="1"/>
    <col min="6154" max="6154" width="33.85546875" style="11" customWidth="1"/>
    <col min="6155" max="6400" width="9.140625" style="11"/>
    <col min="6401" max="6401" width="4.140625" style="11" customWidth="1"/>
    <col min="6402" max="6402" width="8.7109375" style="11" customWidth="1"/>
    <col min="6403" max="6403" width="11.5703125" style="11" customWidth="1"/>
    <col min="6404" max="6404" width="37.7109375" style="11" customWidth="1"/>
    <col min="6405" max="6405" width="14" style="11" customWidth="1"/>
    <col min="6406" max="6406" width="16.28515625" style="11" customWidth="1"/>
    <col min="6407" max="6407" width="2.85546875" style="11" customWidth="1"/>
    <col min="6408" max="6408" width="13.7109375" style="11" customWidth="1"/>
    <col min="6409" max="6409" width="7.140625" style="11" customWidth="1"/>
    <col min="6410" max="6410" width="33.85546875" style="11" customWidth="1"/>
    <col min="6411" max="6656" width="9.140625" style="11"/>
    <col min="6657" max="6657" width="4.140625" style="11" customWidth="1"/>
    <col min="6658" max="6658" width="8.7109375" style="11" customWidth="1"/>
    <col min="6659" max="6659" width="11.5703125" style="11" customWidth="1"/>
    <col min="6660" max="6660" width="37.7109375" style="11" customWidth="1"/>
    <col min="6661" max="6661" width="14" style="11" customWidth="1"/>
    <col min="6662" max="6662" width="16.28515625" style="11" customWidth="1"/>
    <col min="6663" max="6663" width="2.85546875" style="11" customWidth="1"/>
    <col min="6664" max="6664" width="13.7109375" style="11" customWidth="1"/>
    <col min="6665" max="6665" width="7.140625" style="11" customWidth="1"/>
    <col min="6666" max="6666" width="33.85546875" style="11" customWidth="1"/>
    <col min="6667" max="6912" width="9.140625" style="11"/>
    <col min="6913" max="6913" width="4.140625" style="11" customWidth="1"/>
    <col min="6914" max="6914" width="8.7109375" style="11" customWidth="1"/>
    <col min="6915" max="6915" width="11.5703125" style="11" customWidth="1"/>
    <col min="6916" max="6916" width="37.7109375" style="11" customWidth="1"/>
    <col min="6917" max="6917" width="14" style="11" customWidth="1"/>
    <col min="6918" max="6918" width="16.28515625" style="11" customWidth="1"/>
    <col min="6919" max="6919" width="2.85546875" style="11" customWidth="1"/>
    <col min="6920" max="6920" width="13.7109375" style="11" customWidth="1"/>
    <col min="6921" max="6921" width="7.140625" style="11" customWidth="1"/>
    <col min="6922" max="6922" width="33.85546875" style="11" customWidth="1"/>
    <col min="6923" max="7168" width="9.140625" style="11"/>
    <col min="7169" max="7169" width="4.140625" style="11" customWidth="1"/>
    <col min="7170" max="7170" width="8.7109375" style="11" customWidth="1"/>
    <col min="7171" max="7171" width="11.5703125" style="11" customWidth="1"/>
    <col min="7172" max="7172" width="37.7109375" style="11" customWidth="1"/>
    <col min="7173" max="7173" width="14" style="11" customWidth="1"/>
    <col min="7174" max="7174" width="16.28515625" style="11" customWidth="1"/>
    <col min="7175" max="7175" width="2.85546875" style="11" customWidth="1"/>
    <col min="7176" max="7176" width="13.7109375" style="11" customWidth="1"/>
    <col min="7177" max="7177" width="7.140625" style="11" customWidth="1"/>
    <col min="7178" max="7178" width="33.85546875" style="11" customWidth="1"/>
    <col min="7179" max="7424" width="9.140625" style="11"/>
    <col min="7425" max="7425" width="4.140625" style="11" customWidth="1"/>
    <col min="7426" max="7426" width="8.7109375" style="11" customWidth="1"/>
    <col min="7427" max="7427" width="11.5703125" style="11" customWidth="1"/>
    <col min="7428" max="7428" width="37.7109375" style="11" customWidth="1"/>
    <col min="7429" max="7429" width="14" style="11" customWidth="1"/>
    <col min="7430" max="7430" width="16.28515625" style="11" customWidth="1"/>
    <col min="7431" max="7431" width="2.85546875" style="11" customWidth="1"/>
    <col min="7432" max="7432" width="13.7109375" style="11" customWidth="1"/>
    <col min="7433" max="7433" width="7.140625" style="11" customWidth="1"/>
    <col min="7434" max="7434" width="33.85546875" style="11" customWidth="1"/>
    <col min="7435" max="7680" width="9.140625" style="11"/>
    <col min="7681" max="7681" width="4.140625" style="11" customWidth="1"/>
    <col min="7682" max="7682" width="8.7109375" style="11" customWidth="1"/>
    <col min="7683" max="7683" width="11.5703125" style="11" customWidth="1"/>
    <col min="7684" max="7684" width="37.7109375" style="11" customWidth="1"/>
    <col min="7685" max="7685" width="14" style="11" customWidth="1"/>
    <col min="7686" max="7686" width="16.28515625" style="11" customWidth="1"/>
    <col min="7687" max="7687" width="2.85546875" style="11" customWidth="1"/>
    <col min="7688" max="7688" width="13.7109375" style="11" customWidth="1"/>
    <col min="7689" max="7689" width="7.140625" style="11" customWidth="1"/>
    <col min="7690" max="7690" width="33.85546875" style="11" customWidth="1"/>
    <col min="7691" max="7936" width="9.140625" style="11"/>
    <col min="7937" max="7937" width="4.140625" style="11" customWidth="1"/>
    <col min="7938" max="7938" width="8.7109375" style="11" customWidth="1"/>
    <col min="7939" max="7939" width="11.5703125" style="11" customWidth="1"/>
    <col min="7940" max="7940" width="37.7109375" style="11" customWidth="1"/>
    <col min="7941" max="7941" width="14" style="11" customWidth="1"/>
    <col min="7942" max="7942" width="16.28515625" style="11" customWidth="1"/>
    <col min="7943" max="7943" width="2.85546875" style="11" customWidth="1"/>
    <col min="7944" max="7944" width="13.7109375" style="11" customWidth="1"/>
    <col min="7945" max="7945" width="7.140625" style="11" customWidth="1"/>
    <col min="7946" max="7946" width="33.85546875" style="11" customWidth="1"/>
    <col min="7947" max="8192" width="9.140625" style="11"/>
    <col min="8193" max="8193" width="4.140625" style="11" customWidth="1"/>
    <col min="8194" max="8194" width="8.7109375" style="11" customWidth="1"/>
    <col min="8195" max="8195" width="11.5703125" style="11" customWidth="1"/>
    <col min="8196" max="8196" width="37.7109375" style="11" customWidth="1"/>
    <col min="8197" max="8197" width="14" style="11" customWidth="1"/>
    <col min="8198" max="8198" width="16.28515625" style="11" customWidth="1"/>
    <col min="8199" max="8199" width="2.85546875" style="11" customWidth="1"/>
    <col min="8200" max="8200" width="13.7109375" style="11" customWidth="1"/>
    <col min="8201" max="8201" width="7.140625" style="11" customWidth="1"/>
    <col min="8202" max="8202" width="33.85546875" style="11" customWidth="1"/>
    <col min="8203" max="8448" width="9.140625" style="11"/>
    <col min="8449" max="8449" width="4.140625" style="11" customWidth="1"/>
    <col min="8450" max="8450" width="8.7109375" style="11" customWidth="1"/>
    <col min="8451" max="8451" width="11.5703125" style="11" customWidth="1"/>
    <col min="8452" max="8452" width="37.7109375" style="11" customWidth="1"/>
    <col min="8453" max="8453" width="14" style="11" customWidth="1"/>
    <col min="8454" max="8454" width="16.28515625" style="11" customWidth="1"/>
    <col min="8455" max="8455" width="2.85546875" style="11" customWidth="1"/>
    <col min="8456" max="8456" width="13.7109375" style="11" customWidth="1"/>
    <col min="8457" max="8457" width="7.140625" style="11" customWidth="1"/>
    <col min="8458" max="8458" width="33.85546875" style="11" customWidth="1"/>
    <col min="8459" max="8704" width="9.140625" style="11"/>
    <col min="8705" max="8705" width="4.140625" style="11" customWidth="1"/>
    <col min="8706" max="8706" width="8.7109375" style="11" customWidth="1"/>
    <col min="8707" max="8707" width="11.5703125" style="11" customWidth="1"/>
    <col min="8708" max="8708" width="37.7109375" style="11" customWidth="1"/>
    <col min="8709" max="8709" width="14" style="11" customWidth="1"/>
    <col min="8710" max="8710" width="16.28515625" style="11" customWidth="1"/>
    <col min="8711" max="8711" width="2.85546875" style="11" customWidth="1"/>
    <col min="8712" max="8712" width="13.7109375" style="11" customWidth="1"/>
    <col min="8713" max="8713" width="7.140625" style="11" customWidth="1"/>
    <col min="8714" max="8714" width="33.85546875" style="11" customWidth="1"/>
    <col min="8715" max="8960" width="9.140625" style="11"/>
    <col min="8961" max="8961" width="4.140625" style="11" customWidth="1"/>
    <col min="8962" max="8962" width="8.7109375" style="11" customWidth="1"/>
    <col min="8963" max="8963" width="11.5703125" style="11" customWidth="1"/>
    <col min="8964" max="8964" width="37.7109375" style="11" customWidth="1"/>
    <col min="8965" max="8965" width="14" style="11" customWidth="1"/>
    <col min="8966" max="8966" width="16.28515625" style="11" customWidth="1"/>
    <col min="8967" max="8967" width="2.85546875" style="11" customWidth="1"/>
    <col min="8968" max="8968" width="13.7109375" style="11" customWidth="1"/>
    <col min="8969" max="8969" width="7.140625" style="11" customWidth="1"/>
    <col min="8970" max="8970" width="33.85546875" style="11" customWidth="1"/>
    <col min="8971" max="9216" width="9.140625" style="11"/>
    <col min="9217" max="9217" width="4.140625" style="11" customWidth="1"/>
    <col min="9218" max="9218" width="8.7109375" style="11" customWidth="1"/>
    <col min="9219" max="9219" width="11.5703125" style="11" customWidth="1"/>
    <col min="9220" max="9220" width="37.7109375" style="11" customWidth="1"/>
    <col min="9221" max="9221" width="14" style="11" customWidth="1"/>
    <col min="9222" max="9222" width="16.28515625" style="11" customWidth="1"/>
    <col min="9223" max="9223" width="2.85546875" style="11" customWidth="1"/>
    <col min="9224" max="9224" width="13.7109375" style="11" customWidth="1"/>
    <col min="9225" max="9225" width="7.140625" style="11" customWidth="1"/>
    <col min="9226" max="9226" width="33.85546875" style="11" customWidth="1"/>
    <col min="9227" max="9472" width="9.140625" style="11"/>
    <col min="9473" max="9473" width="4.140625" style="11" customWidth="1"/>
    <col min="9474" max="9474" width="8.7109375" style="11" customWidth="1"/>
    <col min="9475" max="9475" width="11.5703125" style="11" customWidth="1"/>
    <col min="9476" max="9476" width="37.7109375" style="11" customWidth="1"/>
    <col min="9477" max="9477" width="14" style="11" customWidth="1"/>
    <col min="9478" max="9478" width="16.28515625" style="11" customWidth="1"/>
    <col min="9479" max="9479" width="2.85546875" style="11" customWidth="1"/>
    <col min="9480" max="9480" width="13.7109375" style="11" customWidth="1"/>
    <col min="9481" max="9481" width="7.140625" style="11" customWidth="1"/>
    <col min="9482" max="9482" width="33.85546875" style="11" customWidth="1"/>
    <col min="9483" max="9728" width="9.140625" style="11"/>
    <col min="9729" max="9729" width="4.140625" style="11" customWidth="1"/>
    <col min="9730" max="9730" width="8.7109375" style="11" customWidth="1"/>
    <col min="9731" max="9731" width="11.5703125" style="11" customWidth="1"/>
    <col min="9732" max="9732" width="37.7109375" style="11" customWidth="1"/>
    <col min="9733" max="9733" width="14" style="11" customWidth="1"/>
    <col min="9734" max="9734" width="16.28515625" style="11" customWidth="1"/>
    <col min="9735" max="9735" width="2.85546875" style="11" customWidth="1"/>
    <col min="9736" max="9736" width="13.7109375" style="11" customWidth="1"/>
    <col min="9737" max="9737" width="7.140625" style="11" customWidth="1"/>
    <col min="9738" max="9738" width="33.85546875" style="11" customWidth="1"/>
    <col min="9739" max="9984" width="9.140625" style="11"/>
    <col min="9985" max="9985" width="4.140625" style="11" customWidth="1"/>
    <col min="9986" max="9986" width="8.7109375" style="11" customWidth="1"/>
    <col min="9987" max="9987" width="11.5703125" style="11" customWidth="1"/>
    <col min="9988" max="9988" width="37.7109375" style="11" customWidth="1"/>
    <col min="9989" max="9989" width="14" style="11" customWidth="1"/>
    <col min="9990" max="9990" width="16.28515625" style="11" customWidth="1"/>
    <col min="9991" max="9991" width="2.85546875" style="11" customWidth="1"/>
    <col min="9992" max="9992" width="13.7109375" style="11" customWidth="1"/>
    <col min="9993" max="9993" width="7.140625" style="11" customWidth="1"/>
    <col min="9994" max="9994" width="33.85546875" style="11" customWidth="1"/>
    <col min="9995" max="10240" width="9.140625" style="11"/>
    <col min="10241" max="10241" width="4.140625" style="11" customWidth="1"/>
    <col min="10242" max="10242" width="8.7109375" style="11" customWidth="1"/>
    <col min="10243" max="10243" width="11.5703125" style="11" customWidth="1"/>
    <col min="10244" max="10244" width="37.7109375" style="11" customWidth="1"/>
    <col min="10245" max="10245" width="14" style="11" customWidth="1"/>
    <col min="10246" max="10246" width="16.28515625" style="11" customWidth="1"/>
    <col min="10247" max="10247" width="2.85546875" style="11" customWidth="1"/>
    <col min="10248" max="10248" width="13.7109375" style="11" customWidth="1"/>
    <col min="10249" max="10249" width="7.140625" style="11" customWidth="1"/>
    <col min="10250" max="10250" width="33.85546875" style="11" customWidth="1"/>
    <col min="10251" max="10496" width="9.140625" style="11"/>
    <col min="10497" max="10497" width="4.140625" style="11" customWidth="1"/>
    <col min="10498" max="10498" width="8.7109375" style="11" customWidth="1"/>
    <col min="10499" max="10499" width="11.5703125" style="11" customWidth="1"/>
    <col min="10500" max="10500" width="37.7109375" style="11" customWidth="1"/>
    <col min="10501" max="10501" width="14" style="11" customWidth="1"/>
    <col min="10502" max="10502" width="16.28515625" style="11" customWidth="1"/>
    <col min="10503" max="10503" width="2.85546875" style="11" customWidth="1"/>
    <col min="10504" max="10504" width="13.7109375" style="11" customWidth="1"/>
    <col min="10505" max="10505" width="7.140625" style="11" customWidth="1"/>
    <col min="10506" max="10506" width="33.85546875" style="11" customWidth="1"/>
    <col min="10507" max="10752" width="9.140625" style="11"/>
    <col min="10753" max="10753" width="4.140625" style="11" customWidth="1"/>
    <col min="10754" max="10754" width="8.7109375" style="11" customWidth="1"/>
    <col min="10755" max="10755" width="11.5703125" style="11" customWidth="1"/>
    <col min="10756" max="10756" width="37.7109375" style="11" customWidth="1"/>
    <col min="10757" max="10757" width="14" style="11" customWidth="1"/>
    <col min="10758" max="10758" width="16.28515625" style="11" customWidth="1"/>
    <col min="10759" max="10759" width="2.85546875" style="11" customWidth="1"/>
    <col min="10760" max="10760" width="13.7109375" style="11" customWidth="1"/>
    <col min="10761" max="10761" width="7.140625" style="11" customWidth="1"/>
    <col min="10762" max="10762" width="33.85546875" style="11" customWidth="1"/>
    <col min="10763" max="11008" width="9.140625" style="11"/>
    <col min="11009" max="11009" width="4.140625" style="11" customWidth="1"/>
    <col min="11010" max="11010" width="8.7109375" style="11" customWidth="1"/>
    <col min="11011" max="11011" width="11.5703125" style="11" customWidth="1"/>
    <col min="11012" max="11012" width="37.7109375" style="11" customWidth="1"/>
    <col min="11013" max="11013" width="14" style="11" customWidth="1"/>
    <col min="11014" max="11014" width="16.28515625" style="11" customWidth="1"/>
    <col min="11015" max="11015" width="2.85546875" style="11" customWidth="1"/>
    <col min="11016" max="11016" width="13.7109375" style="11" customWidth="1"/>
    <col min="11017" max="11017" width="7.140625" style="11" customWidth="1"/>
    <col min="11018" max="11018" width="33.85546875" style="11" customWidth="1"/>
    <col min="11019" max="11264" width="9.140625" style="11"/>
    <col min="11265" max="11265" width="4.140625" style="11" customWidth="1"/>
    <col min="11266" max="11266" width="8.7109375" style="11" customWidth="1"/>
    <col min="11267" max="11267" width="11.5703125" style="11" customWidth="1"/>
    <col min="11268" max="11268" width="37.7109375" style="11" customWidth="1"/>
    <col min="11269" max="11269" width="14" style="11" customWidth="1"/>
    <col min="11270" max="11270" width="16.28515625" style="11" customWidth="1"/>
    <col min="11271" max="11271" width="2.85546875" style="11" customWidth="1"/>
    <col min="11272" max="11272" width="13.7109375" style="11" customWidth="1"/>
    <col min="11273" max="11273" width="7.140625" style="11" customWidth="1"/>
    <col min="11274" max="11274" width="33.85546875" style="11" customWidth="1"/>
    <col min="11275" max="11520" width="9.140625" style="11"/>
    <col min="11521" max="11521" width="4.140625" style="11" customWidth="1"/>
    <col min="11522" max="11522" width="8.7109375" style="11" customWidth="1"/>
    <col min="11523" max="11523" width="11.5703125" style="11" customWidth="1"/>
    <col min="11524" max="11524" width="37.7109375" style="11" customWidth="1"/>
    <col min="11525" max="11525" width="14" style="11" customWidth="1"/>
    <col min="11526" max="11526" width="16.28515625" style="11" customWidth="1"/>
    <col min="11527" max="11527" width="2.85546875" style="11" customWidth="1"/>
    <col min="11528" max="11528" width="13.7109375" style="11" customWidth="1"/>
    <col min="11529" max="11529" width="7.140625" style="11" customWidth="1"/>
    <col min="11530" max="11530" width="33.85546875" style="11" customWidth="1"/>
    <col min="11531" max="11776" width="9.140625" style="11"/>
    <col min="11777" max="11777" width="4.140625" style="11" customWidth="1"/>
    <col min="11778" max="11778" width="8.7109375" style="11" customWidth="1"/>
    <col min="11779" max="11779" width="11.5703125" style="11" customWidth="1"/>
    <col min="11780" max="11780" width="37.7109375" style="11" customWidth="1"/>
    <col min="11781" max="11781" width="14" style="11" customWidth="1"/>
    <col min="11782" max="11782" width="16.28515625" style="11" customWidth="1"/>
    <col min="11783" max="11783" width="2.85546875" style="11" customWidth="1"/>
    <col min="11784" max="11784" width="13.7109375" style="11" customWidth="1"/>
    <col min="11785" max="11785" width="7.140625" style="11" customWidth="1"/>
    <col min="11786" max="11786" width="33.85546875" style="11" customWidth="1"/>
    <col min="11787" max="12032" width="9.140625" style="11"/>
    <col min="12033" max="12033" width="4.140625" style="11" customWidth="1"/>
    <col min="12034" max="12034" width="8.7109375" style="11" customWidth="1"/>
    <col min="12035" max="12035" width="11.5703125" style="11" customWidth="1"/>
    <col min="12036" max="12036" width="37.7109375" style="11" customWidth="1"/>
    <col min="12037" max="12037" width="14" style="11" customWidth="1"/>
    <col min="12038" max="12038" width="16.28515625" style="11" customWidth="1"/>
    <col min="12039" max="12039" width="2.85546875" style="11" customWidth="1"/>
    <col min="12040" max="12040" width="13.7109375" style="11" customWidth="1"/>
    <col min="12041" max="12041" width="7.140625" style="11" customWidth="1"/>
    <col min="12042" max="12042" width="33.85546875" style="11" customWidth="1"/>
    <col min="12043" max="12288" width="9.140625" style="11"/>
    <col min="12289" max="12289" width="4.140625" style="11" customWidth="1"/>
    <col min="12290" max="12290" width="8.7109375" style="11" customWidth="1"/>
    <col min="12291" max="12291" width="11.5703125" style="11" customWidth="1"/>
    <col min="12292" max="12292" width="37.7109375" style="11" customWidth="1"/>
    <col min="12293" max="12293" width="14" style="11" customWidth="1"/>
    <col min="12294" max="12294" width="16.28515625" style="11" customWidth="1"/>
    <col min="12295" max="12295" width="2.85546875" style="11" customWidth="1"/>
    <col min="12296" max="12296" width="13.7109375" style="11" customWidth="1"/>
    <col min="12297" max="12297" width="7.140625" style="11" customWidth="1"/>
    <col min="12298" max="12298" width="33.85546875" style="11" customWidth="1"/>
    <col min="12299" max="12544" width="9.140625" style="11"/>
    <col min="12545" max="12545" width="4.140625" style="11" customWidth="1"/>
    <col min="12546" max="12546" width="8.7109375" style="11" customWidth="1"/>
    <col min="12547" max="12547" width="11.5703125" style="11" customWidth="1"/>
    <col min="12548" max="12548" width="37.7109375" style="11" customWidth="1"/>
    <col min="12549" max="12549" width="14" style="11" customWidth="1"/>
    <col min="12550" max="12550" width="16.28515625" style="11" customWidth="1"/>
    <col min="12551" max="12551" width="2.85546875" style="11" customWidth="1"/>
    <col min="12552" max="12552" width="13.7109375" style="11" customWidth="1"/>
    <col min="12553" max="12553" width="7.140625" style="11" customWidth="1"/>
    <col min="12554" max="12554" width="33.85546875" style="11" customWidth="1"/>
    <col min="12555" max="12800" width="9.140625" style="11"/>
    <col min="12801" max="12801" width="4.140625" style="11" customWidth="1"/>
    <col min="12802" max="12802" width="8.7109375" style="11" customWidth="1"/>
    <col min="12803" max="12803" width="11.5703125" style="11" customWidth="1"/>
    <col min="12804" max="12804" width="37.7109375" style="11" customWidth="1"/>
    <col min="12805" max="12805" width="14" style="11" customWidth="1"/>
    <col min="12806" max="12806" width="16.28515625" style="11" customWidth="1"/>
    <col min="12807" max="12807" width="2.85546875" style="11" customWidth="1"/>
    <col min="12808" max="12808" width="13.7109375" style="11" customWidth="1"/>
    <col min="12809" max="12809" width="7.140625" style="11" customWidth="1"/>
    <col min="12810" max="12810" width="33.85546875" style="11" customWidth="1"/>
    <col min="12811" max="13056" width="9.140625" style="11"/>
    <col min="13057" max="13057" width="4.140625" style="11" customWidth="1"/>
    <col min="13058" max="13058" width="8.7109375" style="11" customWidth="1"/>
    <col min="13059" max="13059" width="11.5703125" style="11" customWidth="1"/>
    <col min="13060" max="13060" width="37.7109375" style="11" customWidth="1"/>
    <col min="13061" max="13061" width="14" style="11" customWidth="1"/>
    <col min="13062" max="13062" width="16.28515625" style="11" customWidth="1"/>
    <col min="13063" max="13063" width="2.85546875" style="11" customWidth="1"/>
    <col min="13064" max="13064" width="13.7109375" style="11" customWidth="1"/>
    <col min="13065" max="13065" width="7.140625" style="11" customWidth="1"/>
    <col min="13066" max="13066" width="33.85546875" style="11" customWidth="1"/>
    <col min="13067" max="13312" width="9.140625" style="11"/>
    <col min="13313" max="13313" width="4.140625" style="11" customWidth="1"/>
    <col min="13314" max="13314" width="8.7109375" style="11" customWidth="1"/>
    <col min="13315" max="13315" width="11.5703125" style="11" customWidth="1"/>
    <col min="13316" max="13316" width="37.7109375" style="11" customWidth="1"/>
    <col min="13317" max="13317" width="14" style="11" customWidth="1"/>
    <col min="13318" max="13318" width="16.28515625" style="11" customWidth="1"/>
    <col min="13319" max="13319" width="2.85546875" style="11" customWidth="1"/>
    <col min="13320" max="13320" width="13.7109375" style="11" customWidth="1"/>
    <col min="13321" max="13321" width="7.140625" style="11" customWidth="1"/>
    <col min="13322" max="13322" width="33.85546875" style="11" customWidth="1"/>
    <col min="13323" max="13568" width="9.140625" style="11"/>
    <col min="13569" max="13569" width="4.140625" style="11" customWidth="1"/>
    <col min="13570" max="13570" width="8.7109375" style="11" customWidth="1"/>
    <col min="13571" max="13571" width="11.5703125" style="11" customWidth="1"/>
    <col min="13572" max="13572" width="37.7109375" style="11" customWidth="1"/>
    <col min="13573" max="13573" width="14" style="11" customWidth="1"/>
    <col min="13574" max="13574" width="16.28515625" style="11" customWidth="1"/>
    <col min="13575" max="13575" width="2.85546875" style="11" customWidth="1"/>
    <col min="13576" max="13576" width="13.7109375" style="11" customWidth="1"/>
    <col min="13577" max="13577" width="7.140625" style="11" customWidth="1"/>
    <col min="13578" max="13578" width="33.85546875" style="11" customWidth="1"/>
    <col min="13579" max="13824" width="9.140625" style="11"/>
    <col min="13825" max="13825" width="4.140625" style="11" customWidth="1"/>
    <col min="13826" max="13826" width="8.7109375" style="11" customWidth="1"/>
    <col min="13827" max="13827" width="11.5703125" style="11" customWidth="1"/>
    <col min="13828" max="13828" width="37.7109375" style="11" customWidth="1"/>
    <col min="13829" max="13829" width="14" style="11" customWidth="1"/>
    <col min="13830" max="13830" width="16.28515625" style="11" customWidth="1"/>
    <col min="13831" max="13831" width="2.85546875" style="11" customWidth="1"/>
    <col min="13832" max="13832" width="13.7109375" style="11" customWidth="1"/>
    <col min="13833" max="13833" width="7.140625" style="11" customWidth="1"/>
    <col min="13834" max="13834" width="33.85546875" style="11" customWidth="1"/>
    <col min="13835" max="14080" width="9.140625" style="11"/>
    <col min="14081" max="14081" width="4.140625" style="11" customWidth="1"/>
    <col min="14082" max="14082" width="8.7109375" style="11" customWidth="1"/>
    <col min="14083" max="14083" width="11.5703125" style="11" customWidth="1"/>
    <col min="14084" max="14084" width="37.7109375" style="11" customWidth="1"/>
    <col min="14085" max="14085" width="14" style="11" customWidth="1"/>
    <col min="14086" max="14086" width="16.28515625" style="11" customWidth="1"/>
    <col min="14087" max="14087" width="2.85546875" style="11" customWidth="1"/>
    <col min="14088" max="14088" width="13.7109375" style="11" customWidth="1"/>
    <col min="14089" max="14089" width="7.140625" style="11" customWidth="1"/>
    <col min="14090" max="14090" width="33.85546875" style="11" customWidth="1"/>
    <col min="14091" max="14336" width="9.140625" style="11"/>
    <col min="14337" max="14337" width="4.140625" style="11" customWidth="1"/>
    <col min="14338" max="14338" width="8.7109375" style="11" customWidth="1"/>
    <col min="14339" max="14339" width="11.5703125" style="11" customWidth="1"/>
    <col min="14340" max="14340" width="37.7109375" style="11" customWidth="1"/>
    <col min="14341" max="14341" width="14" style="11" customWidth="1"/>
    <col min="14342" max="14342" width="16.28515625" style="11" customWidth="1"/>
    <col min="14343" max="14343" width="2.85546875" style="11" customWidth="1"/>
    <col min="14344" max="14344" width="13.7109375" style="11" customWidth="1"/>
    <col min="14345" max="14345" width="7.140625" style="11" customWidth="1"/>
    <col min="14346" max="14346" width="33.85546875" style="11" customWidth="1"/>
    <col min="14347" max="14592" width="9.140625" style="11"/>
    <col min="14593" max="14593" width="4.140625" style="11" customWidth="1"/>
    <col min="14594" max="14594" width="8.7109375" style="11" customWidth="1"/>
    <col min="14595" max="14595" width="11.5703125" style="11" customWidth="1"/>
    <col min="14596" max="14596" width="37.7109375" style="11" customWidth="1"/>
    <col min="14597" max="14597" width="14" style="11" customWidth="1"/>
    <col min="14598" max="14598" width="16.28515625" style="11" customWidth="1"/>
    <col min="14599" max="14599" width="2.85546875" style="11" customWidth="1"/>
    <col min="14600" max="14600" width="13.7109375" style="11" customWidth="1"/>
    <col min="14601" max="14601" width="7.140625" style="11" customWidth="1"/>
    <col min="14602" max="14602" width="33.85546875" style="11" customWidth="1"/>
    <col min="14603" max="14848" width="9.140625" style="11"/>
    <col min="14849" max="14849" width="4.140625" style="11" customWidth="1"/>
    <col min="14850" max="14850" width="8.7109375" style="11" customWidth="1"/>
    <col min="14851" max="14851" width="11.5703125" style="11" customWidth="1"/>
    <col min="14852" max="14852" width="37.7109375" style="11" customWidth="1"/>
    <col min="14853" max="14853" width="14" style="11" customWidth="1"/>
    <col min="14854" max="14854" width="16.28515625" style="11" customWidth="1"/>
    <col min="14855" max="14855" width="2.85546875" style="11" customWidth="1"/>
    <col min="14856" max="14856" width="13.7109375" style="11" customWidth="1"/>
    <col min="14857" max="14857" width="7.140625" style="11" customWidth="1"/>
    <col min="14858" max="14858" width="33.85546875" style="11" customWidth="1"/>
    <col min="14859" max="15104" width="9.140625" style="11"/>
    <col min="15105" max="15105" width="4.140625" style="11" customWidth="1"/>
    <col min="15106" max="15106" width="8.7109375" style="11" customWidth="1"/>
    <col min="15107" max="15107" width="11.5703125" style="11" customWidth="1"/>
    <col min="15108" max="15108" width="37.7109375" style="11" customWidth="1"/>
    <col min="15109" max="15109" width="14" style="11" customWidth="1"/>
    <col min="15110" max="15110" width="16.28515625" style="11" customWidth="1"/>
    <col min="15111" max="15111" width="2.85546875" style="11" customWidth="1"/>
    <col min="15112" max="15112" width="13.7109375" style="11" customWidth="1"/>
    <col min="15113" max="15113" width="7.140625" style="11" customWidth="1"/>
    <col min="15114" max="15114" width="33.85546875" style="11" customWidth="1"/>
    <col min="15115" max="15360" width="9.140625" style="11"/>
    <col min="15361" max="15361" width="4.140625" style="11" customWidth="1"/>
    <col min="15362" max="15362" width="8.7109375" style="11" customWidth="1"/>
    <col min="15363" max="15363" width="11.5703125" style="11" customWidth="1"/>
    <col min="15364" max="15364" width="37.7109375" style="11" customWidth="1"/>
    <col min="15365" max="15365" width="14" style="11" customWidth="1"/>
    <col min="15366" max="15366" width="16.28515625" style="11" customWidth="1"/>
    <col min="15367" max="15367" width="2.85546875" style="11" customWidth="1"/>
    <col min="15368" max="15368" width="13.7109375" style="11" customWidth="1"/>
    <col min="15369" max="15369" width="7.140625" style="11" customWidth="1"/>
    <col min="15370" max="15370" width="33.85546875" style="11" customWidth="1"/>
    <col min="15371" max="15616" width="9.140625" style="11"/>
    <col min="15617" max="15617" width="4.140625" style="11" customWidth="1"/>
    <col min="15618" max="15618" width="8.7109375" style="11" customWidth="1"/>
    <col min="15619" max="15619" width="11.5703125" style="11" customWidth="1"/>
    <col min="15620" max="15620" width="37.7109375" style="11" customWidth="1"/>
    <col min="15621" max="15621" width="14" style="11" customWidth="1"/>
    <col min="15622" max="15622" width="16.28515625" style="11" customWidth="1"/>
    <col min="15623" max="15623" width="2.85546875" style="11" customWidth="1"/>
    <col min="15624" max="15624" width="13.7109375" style="11" customWidth="1"/>
    <col min="15625" max="15625" width="7.140625" style="11" customWidth="1"/>
    <col min="15626" max="15626" width="33.85546875" style="11" customWidth="1"/>
    <col min="15627" max="15872" width="9.140625" style="11"/>
    <col min="15873" max="15873" width="4.140625" style="11" customWidth="1"/>
    <col min="15874" max="15874" width="8.7109375" style="11" customWidth="1"/>
    <col min="15875" max="15875" width="11.5703125" style="11" customWidth="1"/>
    <col min="15876" max="15876" width="37.7109375" style="11" customWidth="1"/>
    <col min="15877" max="15877" width="14" style="11" customWidth="1"/>
    <col min="15878" max="15878" width="16.28515625" style="11" customWidth="1"/>
    <col min="15879" max="15879" width="2.85546875" style="11" customWidth="1"/>
    <col min="15880" max="15880" width="13.7109375" style="11" customWidth="1"/>
    <col min="15881" max="15881" width="7.140625" style="11" customWidth="1"/>
    <col min="15882" max="15882" width="33.85546875" style="11" customWidth="1"/>
    <col min="15883" max="16128" width="9.140625" style="11"/>
    <col min="16129" max="16129" width="4.140625" style="11" customWidth="1"/>
    <col min="16130" max="16130" width="8.7109375" style="11" customWidth="1"/>
    <col min="16131" max="16131" width="11.5703125" style="11" customWidth="1"/>
    <col min="16132" max="16132" width="37.7109375" style="11" customWidth="1"/>
    <col min="16133" max="16133" width="14" style="11" customWidth="1"/>
    <col min="16134" max="16134" width="16.28515625" style="11" customWidth="1"/>
    <col min="16135" max="16135" width="2.85546875" style="11" customWidth="1"/>
    <col min="16136" max="16136" width="13.7109375" style="11" customWidth="1"/>
    <col min="16137" max="16137" width="7.140625" style="11" customWidth="1"/>
    <col min="16138" max="16138" width="33.85546875" style="11" customWidth="1"/>
    <col min="16139" max="16384" width="9.140625" style="11"/>
  </cols>
  <sheetData>
    <row r="1" spans="2:10" ht="79.150000000000006" customHeight="1" x14ac:dyDescent="0.2"/>
    <row r="2" spans="2:10" x14ac:dyDescent="0.2">
      <c r="B2" s="128" t="s">
        <v>7</v>
      </c>
    </row>
    <row r="3" spans="2:10" ht="13.5" thickBot="1" x14ac:dyDescent="0.25"/>
    <row r="4" spans="2:10" ht="33.950000000000003" customHeight="1" thickBot="1" x14ac:dyDescent="0.25">
      <c r="B4" s="485" t="s">
        <v>598</v>
      </c>
      <c r="C4" s="486"/>
      <c r="D4" s="486"/>
      <c r="E4" s="486"/>
      <c r="F4" s="486"/>
      <c r="G4" s="486"/>
      <c r="H4" s="486"/>
      <c r="I4" s="486"/>
      <c r="J4" s="487"/>
    </row>
    <row r="5" spans="2:10" ht="32.450000000000003" customHeight="1" x14ac:dyDescent="0.2">
      <c r="B5" s="488" t="s">
        <v>600</v>
      </c>
      <c r="C5" s="488"/>
      <c r="D5" s="488"/>
      <c r="E5" s="488"/>
      <c r="F5" s="488"/>
      <c r="G5" s="488"/>
      <c r="H5" s="488"/>
      <c r="I5" s="488"/>
      <c r="J5" s="488"/>
    </row>
    <row r="7" spans="2:10" ht="18" customHeight="1" x14ac:dyDescent="0.2">
      <c r="B7" s="129"/>
      <c r="C7" s="130"/>
      <c r="D7" s="130"/>
    </row>
    <row r="8" spans="2:10" ht="18" customHeight="1" thickBot="1" x14ac:dyDescent="0.25"/>
    <row r="9" spans="2:10" x14ac:dyDescent="0.2">
      <c r="B9" s="284"/>
      <c r="C9" s="285"/>
      <c r="D9" s="286" t="s">
        <v>8</v>
      </c>
      <c r="E9" s="287"/>
      <c r="F9" s="287"/>
      <c r="G9" s="287"/>
      <c r="H9" s="288"/>
      <c r="I9" s="288"/>
      <c r="J9" s="289"/>
    </row>
    <row r="10" spans="2:10" x14ac:dyDescent="0.2">
      <c r="B10" s="290"/>
      <c r="C10" s="272"/>
      <c r="D10" s="273" t="s">
        <v>169</v>
      </c>
      <c r="E10" s="273"/>
      <c r="F10" s="273"/>
      <c r="G10" s="273"/>
      <c r="H10" s="274"/>
      <c r="I10" s="274"/>
      <c r="J10" s="291">
        <f>VYTÁPĚNÍ!I141</f>
        <v>0</v>
      </c>
    </row>
    <row r="11" spans="2:10" x14ac:dyDescent="0.2">
      <c r="B11" s="292"/>
      <c r="C11" s="281"/>
      <c r="D11" s="282" t="s">
        <v>80</v>
      </c>
      <c r="E11" s="282"/>
      <c r="F11" s="282"/>
      <c r="G11" s="282"/>
      <c r="H11" s="283"/>
      <c r="I11" s="283"/>
      <c r="J11" s="293">
        <f>'VNITŘNÍ PLYNOVOD'!I13</f>
        <v>0</v>
      </c>
    </row>
    <row r="12" spans="2:10" x14ac:dyDescent="0.2">
      <c r="B12" s="292"/>
      <c r="C12" s="281"/>
      <c r="D12" s="282" t="str">
        <f>TEPLOVODY!D3</f>
        <v>TEPLOVODY-VTP</v>
      </c>
      <c r="E12" s="282"/>
      <c r="F12" s="282"/>
      <c r="G12" s="282"/>
      <c r="H12" s="283"/>
      <c r="I12" s="283"/>
      <c r="J12" s="293">
        <f>TEPLOVODY!I60</f>
        <v>0</v>
      </c>
    </row>
    <row r="13" spans="2:10" x14ac:dyDescent="0.2">
      <c r="B13" s="292"/>
      <c r="C13" s="281"/>
      <c r="D13" s="282" t="str">
        <f>MaR!D5</f>
        <v>Zařízení pro měření a regulaci</v>
      </c>
      <c r="E13" s="282"/>
      <c r="F13" s="282"/>
      <c r="G13" s="282"/>
      <c r="H13" s="283"/>
      <c r="I13" s="283"/>
      <c r="J13" s="293">
        <f>MaR!H166</f>
        <v>0</v>
      </c>
    </row>
    <row r="14" spans="2:10" ht="13.5" thickBot="1" x14ac:dyDescent="0.25">
      <c r="B14" s="275"/>
      <c r="C14" s="276"/>
      <c r="D14" s="277" t="s">
        <v>14</v>
      </c>
      <c r="E14" s="277"/>
      <c r="F14" s="277"/>
      <c r="G14" s="277"/>
      <c r="H14" s="278" t="s">
        <v>2</v>
      </c>
      <c r="I14" s="279"/>
      <c r="J14" s="280">
        <f>SUM(J10:J11)</f>
        <v>0</v>
      </c>
    </row>
    <row r="15" spans="2:10" ht="18" customHeight="1" x14ac:dyDescent="0.2"/>
    <row r="16" spans="2:10" ht="18" customHeight="1" x14ac:dyDescent="0.2"/>
    <row r="17" ht="18" customHeight="1" x14ac:dyDescent="0.2"/>
    <row r="18" ht="18" customHeight="1" x14ac:dyDescent="0.2"/>
    <row r="19" ht="20.25" customHeight="1" x14ac:dyDescent="0.2"/>
    <row r="20" ht="20.25" customHeight="1" x14ac:dyDescent="0.2"/>
    <row r="21" ht="20.25" customHeight="1" x14ac:dyDescent="0.2"/>
    <row r="22" ht="20.25" customHeight="1" x14ac:dyDescent="0.2"/>
    <row r="23" ht="20.25" customHeight="1" x14ac:dyDescent="0.2"/>
    <row r="24" ht="20.25" customHeight="1" x14ac:dyDescent="0.2"/>
    <row r="25" ht="20.25" customHeight="1" x14ac:dyDescent="0.2"/>
    <row r="26" ht="22.5" customHeight="1" x14ac:dyDescent="0.2"/>
  </sheetData>
  <mergeCells count="2">
    <mergeCell ref="B4:J4"/>
    <mergeCell ref="B5:J5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H11" sqref="H11"/>
    </sheetView>
  </sheetViews>
  <sheetFormatPr defaultRowHeight="15" x14ac:dyDescent="0.25"/>
  <cols>
    <col min="1" max="1" width="10.140625" style="169" bestFit="1" customWidth="1"/>
    <col min="2" max="3" width="9.140625" style="169"/>
    <col min="4" max="4" width="54" style="169" customWidth="1"/>
    <col min="5" max="8" width="9.140625" style="169"/>
    <col min="9" max="9" width="12.85546875" style="169" bestFit="1" customWidth="1"/>
    <col min="10" max="16384" width="9.140625" style="169"/>
  </cols>
  <sheetData>
    <row r="1" spans="1:9" x14ac:dyDescent="0.25">
      <c r="A1" s="163" t="s">
        <v>89</v>
      </c>
      <c r="B1" s="164"/>
      <c r="C1" s="165"/>
      <c r="D1" s="166" t="s">
        <v>16</v>
      </c>
      <c r="E1" s="167" t="s">
        <v>17</v>
      </c>
      <c r="F1" s="167" t="s">
        <v>18</v>
      </c>
      <c r="G1" s="167" t="s">
        <v>19</v>
      </c>
      <c r="H1" s="167" t="s">
        <v>20</v>
      </c>
      <c r="I1" s="168" t="s">
        <v>21</v>
      </c>
    </row>
    <row r="2" spans="1:9" x14ac:dyDescent="0.25">
      <c r="A2" s="170">
        <v>1</v>
      </c>
      <c r="B2" s="171"/>
      <c r="C2" s="172"/>
      <c r="D2" s="173" t="s">
        <v>235</v>
      </c>
      <c r="E2" s="171"/>
      <c r="F2" s="174"/>
      <c r="G2" s="174"/>
      <c r="H2" s="175"/>
      <c r="I2" s="176"/>
    </row>
    <row r="3" spans="1:9" x14ac:dyDescent="0.25">
      <c r="A3" s="296">
        <v>2</v>
      </c>
      <c r="B3" s="171"/>
      <c r="C3" s="172"/>
      <c r="D3" s="173" t="s">
        <v>80</v>
      </c>
      <c r="E3" s="171"/>
      <c r="F3" s="174"/>
      <c r="G3" s="174"/>
      <c r="H3" s="175"/>
      <c r="I3" s="176"/>
    </row>
    <row r="4" spans="1:9" ht="25.5" x14ac:dyDescent="0.25">
      <c r="A4" s="296">
        <v>3</v>
      </c>
      <c r="B4" s="24">
        <v>723</v>
      </c>
      <c r="C4" s="24" t="s">
        <v>236</v>
      </c>
      <c r="D4" s="125" t="s">
        <v>237</v>
      </c>
      <c r="E4" s="24" t="s">
        <v>23</v>
      </c>
      <c r="F4" s="174" t="s">
        <v>314</v>
      </c>
      <c r="G4" s="174" t="s">
        <v>313</v>
      </c>
      <c r="H4" s="177">
        <v>0</v>
      </c>
      <c r="I4" s="178">
        <f>H4*F4</f>
        <v>0</v>
      </c>
    </row>
    <row r="5" spans="1:9" x14ac:dyDescent="0.25">
      <c r="A5" s="296">
        <v>4</v>
      </c>
      <c r="B5" s="24">
        <v>723</v>
      </c>
      <c r="C5" s="24" t="s">
        <v>238</v>
      </c>
      <c r="D5" s="125" t="s">
        <v>239</v>
      </c>
      <c r="E5" s="24" t="s">
        <v>27</v>
      </c>
      <c r="F5" s="174" t="s">
        <v>44</v>
      </c>
      <c r="G5" s="174" t="s">
        <v>44</v>
      </c>
      <c r="H5" s="177">
        <v>0</v>
      </c>
      <c r="I5" s="178">
        <f>H5*F5</f>
        <v>0</v>
      </c>
    </row>
    <row r="6" spans="1:9" x14ac:dyDescent="0.25">
      <c r="A6" s="296">
        <v>5</v>
      </c>
      <c r="B6" s="24">
        <v>723</v>
      </c>
      <c r="C6" s="24" t="s">
        <v>240</v>
      </c>
      <c r="D6" s="125" t="s">
        <v>241</v>
      </c>
      <c r="E6" s="24" t="s">
        <v>27</v>
      </c>
      <c r="F6" s="174" t="s">
        <v>47</v>
      </c>
      <c r="G6" s="174" t="s">
        <v>47</v>
      </c>
      <c r="H6" s="177">
        <v>0</v>
      </c>
      <c r="I6" s="178">
        <f>H6*F6</f>
        <v>0</v>
      </c>
    </row>
    <row r="7" spans="1:9" ht="25.5" x14ac:dyDescent="0.25">
      <c r="A7" s="296">
        <v>6</v>
      </c>
      <c r="B7" s="24">
        <v>998</v>
      </c>
      <c r="C7" s="24" t="s">
        <v>86</v>
      </c>
      <c r="D7" s="125" t="s">
        <v>87</v>
      </c>
      <c r="E7" s="24" t="s">
        <v>62</v>
      </c>
      <c r="F7" s="174" t="s">
        <v>168</v>
      </c>
      <c r="G7" s="174" t="s">
        <v>168</v>
      </c>
      <c r="H7" s="177">
        <v>0</v>
      </c>
      <c r="I7" s="178">
        <f t="shared" ref="I7" si="0">H7*G7</f>
        <v>0</v>
      </c>
    </row>
    <row r="8" spans="1:9" ht="38.25" x14ac:dyDescent="0.25">
      <c r="A8" s="296">
        <v>7</v>
      </c>
      <c r="B8" s="24">
        <v>998</v>
      </c>
      <c r="C8" s="24" t="s">
        <v>82</v>
      </c>
      <c r="D8" s="125" t="s">
        <v>83</v>
      </c>
      <c r="E8" s="24" t="s">
        <v>48</v>
      </c>
      <c r="F8" s="174" t="s">
        <v>84</v>
      </c>
      <c r="G8" s="174" t="s">
        <v>84</v>
      </c>
      <c r="H8" s="177">
        <v>0</v>
      </c>
      <c r="I8" s="178">
        <f>H8*G8/100</f>
        <v>0</v>
      </c>
    </row>
    <row r="9" spans="1:9" x14ac:dyDescent="0.25">
      <c r="A9" s="296">
        <v>8</v>
      </c>
      <c r="B9" s="24"/>
      <c r="C9" s="179"/>
      <c r="D9" s="173" t="s">
        <v>85</v>
      </c>
      <c r="E9" s="171"/>
      <c r="F9" s="180"/>
      <c r="G9" s="180"/>
      <c r="H9" s="181"/>
      <c r="I9" s="182">
        <f>SUM(I4:I8)</f>
        <v>0</v>
      </c>
    </row>
    <row r="10" spans="1:9" x14ac:dyDescent="0.25">
      <c r="A10" s="296">
        <v>9</v>
      </c>
      <c r="B10" s="23"/>
      <c r="C10" s="24"/>
      <c r="D10" s="30"/>
      <c r="E10" s="26"/>
      <c r="F10" s="27"/>
      <c r="G10" s="27"/>
      <c r="H10" s="28"/>
      <c r="I10" s="29"/>
    </row>
    <row r="11" spans="1:9" x14ac:dyDescent="0.25">
      <c r="A11" s="296">
        <v>10</v>
      </c>
      <c r="B11" s="24"/>
      <c r="C11" s="24"/>
      <c r="D11" s="185" t="s">
        <v>37</v>
      </c>
      <c r="E11" s="179"/>
      <c r="F11" s="24"/>
      <c r="G11" s="24"/>
      <c r="H11" s="186"/>
      <c r="I11" s="183"/>
    </row>
    <row r="12" spans="1:9" x14ac:dyDescent="0.25">
      <c r="A12" s="296">
        <v>11</v>
      </c>
      <c r="B12" s="24">
        <v>723</v>
      </c>
      <c r="C12" s="24"/>
      <c r="D12" s="184" t="s">
        <v>80</v>
      </c>
      <c r="E12" s="179"/>
      <c r="F12" s="24"/>
      <c r="G12" s="24"/>
      <c r="H12" s="186"/>
      <c r="I12" s="183">
        <f>I9</f>
        <v>0</v>
      </c>
    </row>
    <row r="13" spans="1:9" ht="26.25" thickBot="1" x14ac:dyDescent="0.3">
      <c r="A13" s="296">
        <v>12</v>
      </c>
      <c r="B13" s="187"/>
      <c r="C13" s="188"/>
      <c r="D13" s="189" t="s">
        <v>242</v>
      </c>
      <c r="E13" s="190"/>
      <c r="F13" s="191"/>
      <c r="G13" s="191"/>
      <c r="H13" s="192"/>
      <c r="I13" s="193">
        <f>SUM(I12:I12)</f>
        <v>0</v>
      </c>
    </row>
  </sheetData>
  <protectedRanges>
    <protectedRange sqref="H1:H13" name="jednotková cena_1_1"/>
  </protectedRanges>
  <pageMargins left="0.70866141732283472" right="0.51" top="0.78740157480314965" bottom="0.78740157480314965" header="0.31496062992125984" footer="0.31496062992125984"/>
  <pageSetup paperSize="9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D19" sqref="D19"/>
    </sheetView>
  </sheetViews>
  <sheetFormatPr defaultRowHeight="15" x14ac:dyDescent="0.25"/>
  <cols>
    <col min="2" max="2" width="5.7109375" customWidth="1"/>
    <col min="4" max="4" width="39.28515625" style="85" customWidth="1"/>
    <col min="7" max="7" width="10.5703125" customWidth="1"/>
    <col min="8" max="8" width="10.5703125" bestFit="1" customWidth="1"/>
    <col min="9" max="9" width="12.85546875" bestFit="1" customWidth="1"/>
  </cols>
  <sheetData>
    <row r="1" spans="1:9" ht="25.5" x14ac:dyDescent="0.25">
      <c r="A1" s="69" t="s">
        <v>89</v>
      </c>
      <c r="B1" s="70"/>
      <c r="C1" s="71"/>
      <c r="D1" s="65" t="s">
        <v>16</v>
      </c>
      <c r="E1" s="34" t="s">
        <v>17</v>
      </c>
      <c r="F1" s="34" t="s">
        <v>18</v>
      </c>
      <c r="G1" s="34" t="s">
        <v>19</v>
      </c>
      <c r="H1" s="34" t="s">
        <v>20</v>
      </c>
      <c r="I1" s="35" t="s">
        <v>21</v>
      </c>
    </row>
    <row r="2" spans="1:9" x14ac:dyDescent="0.25">
      <c r="A2" s="72"/>
      <c r="B2" s="36"/>
      <c r="C2" s="36"/>
      <c r="D2" s="19" t="s">
        <v>79</v>
      </c>
      <c r="E2" s="36"/>
      <c r="F2" s="37"/>
      <c r="G2" s="37"/>
      <c r="H2" s="37"/>
      <c r="I2" s="73"/>
    </row>
    <row r="3" spans="1:9" s="112" customFormat="1" x14ac:dyDescent="0.25">
      <c r="A3" s="76"/>
      <c r="B3" s="109"/>
      <c r="C3" s="109"/>
      <c r="D3" s="124" t="s">
        <v>131</v>
      </c>
      <c r="E3" s="119"/>
      <c r="F3" s="119"/>
      <c r="G3" s="37"/>
      <c r="H3" s="37"/>
      <c r="I3" s="73"/>
    </row>
    <row r="4" spans="1:9" s="112" customFormat="1" ht="24.75" x14ac:dyDescent="0.25">
      <c r="A4" s="76">
        <v>1</v>
      </c>
      <c r="B4" s="109"/>
      <c r="C4" s="109"/>
      <c r="D4" s="113" t="s">
        <v>132</v>
      </c>
      <c r="E4" s="114" t="s">
        <v>133</v>
      </c>
      <c r="F4" s="115">
        <v>1.44</v>
      </c>
      <c r="G4" s="110"/>
      <c r="H4" s="110"/>
      <c r="I4" s="111"/>
    </row>
    <row r="5" spans="1:9" s="112" customFormat="1" ht="24.75" x14ac:dyDescent="0.25">
      <c r="A5" s="76">
        <v>2</v>
      </c>
      <c r="B5" s="109"/>
      <c r="C5" s="109"/>
      <c r="D5" s="113" t="s">
        <v>134</v>
      </c>
      <c r="E5" s="114" t="s">
        <v>133</v>
      </c>
      <c r="F5" s="115">
        <v>1.44</v>
      </c>
      <c r="G5" s="110"/>
      <c r="H5" s="110"/>
      <c r="I5" s="111"/>
    </row>
    <row r="6" spans="1:9" s="112" customFormat="1" x14ac:dyDescent="0.25">
      <c r="A6" s="76">
        <v>3</v>
      </c>
      <c r="B6" s="109"/>
      <c r="C6" s="109"/>
      <c r="D6" s="113" t="s">
        <v>135</v>
      </c>
      <c r="E6" s="114" t="s">
        <v>133</v>
      </c>
      <c r="F6" s="115">
        <v>1.44</v>
      </c>
      <c r="G6" s="110"/>
      <c r="H6" s="110"/>
      <c r="I6" s="111"/>
    </row>
    <row r="7" spans="1:9" s="112" customFormat="1" ht="24" x14ac:dyDescent="0.25">
      <c r="A7" s="76">
        <v>4</v>
      </c>
      <c r="B7" s="109"/>
      <c r="C7" s="109"/>
      <c r="D7" s="116" t="s">
        <v>136</v>
      </c>
      <c r="E7" s="117" t="s">
        <v>133</v>
      </c>
      <c r="F7" s="118">
        <v>0.36</v>
      </c>
      <c r="G7" s="110"/>
      <c r="H7" s="110"/>
      <c r="I7" s="111"/>
    </row>
    <row r="8" spans="1:9" s="112" customFormat="1" ht="24.75" x14ac:dyDescent="0.25">
      <c r="A8" s="76">
        <v>5</v>
      </c>
      <c r="B8" s="109"/>
      <c r="C8" s="109"/>
      <c r="D8" s="113" t="s">
        <v>137</v>
      </c>
      <c r="E8" s="114" t="s">
        <v>133</v>
      </c>
      <c r="F8" s="115">
        <v>0.36</v>
      </c>
      <c r="G8" s="110"/>
      <c r="H8" s="110"/>
      <c r="I8" s="111"/>
    </row>
    <row r="9" spans="1:9" s="112" customFormat="1" x14ac:dyDescent="0.25">
      <c r="A9" s="76"/>
      <c r="B9" s="109"/>
      <c r="C9" s="109"/>
      <c r="D9" s="123" t="s">
        <v>138</v>
      </c>
      <c r="E9" s="120"/>
      <c r="F9" s="121"/>
      <c r="G9" s="37"/>
      <c r="H9" s="37"/>
      <c r="I9" s="73"/>
    </row>
    <row r="10" spans="1:9" s="112" customFormat="1" x14ac:dyDescent="0.25">
      <c r="A10" s="76"/>
      <c r="B10" s="109"/>
      <c r="C10" s="109"/>
      <c r="D10" s="19" t="s">
        <v>139</v>
      </c>
      <c r="E10" s="36"/>
      <c r="F10" s="37"/>
      <c r="G10" s="37"/>
      <c r="H10" s="37"/>
      <c r="I10" s="73"/>
    </row>
    <row r="11" spans="1:9" s="112" customFormat="1" x14ac:dyDescent="0.25">
      <c r="A11" s="76">
        <v>6</v>
      </c>
      <c r="B11" s="48">
        <v>721</v>
      </c>
      <c r="C11" s="48" t="s">
        <v>146</v>
      </c>
      <c r="D11" s="108" t="s">
        <v>148</v>
      </c>
      <c r="E11" s="107" t="s">
        <v>23</v>
      </c>
      <c r="F11" s="122">
        <v>6</v>
      </c>
      <c r="G11" s="110"/>
      <c r="H11" s="110" t="s">
        <v>161</v>
      </c>
      <c r="I11" s="111"/>
    </row>
    <row r="12" spans="1:9" s="112" customFormat="1" x14ac:dyDescent="0.25">
      <c r="A12" s="76">
        <v>7</v>
      </c>
      <c r="B12" s="48">
        <v>721</v>
      </c>
      <c r="C12" s="48" t="s">
        <v>147</v>
      </c>
      <c r="D12" s="125" t="s">
        <v>149</v>
      </c>
      <c r="E12" s="48" t="s">
        <v>23</v>
      </c>
      <c r="F12" s="126" t="s">
        <v>140</v>
      </c>
      <c r="G12" s="110"/>
      <c r="H12" s="110" t="s">
        <v>162</v>
      </c>
      <c r="I12" s="111"/>
    </row>
    <row r="13" spans="1:9" s="112" customFormat="1" ht="25.5" x14ac:dyDescent="0.25">
      <c r="A13" s="76">
        <v>8</v>
      </c>
      <c r="B13" s="48">
        <v>721</v>
      </c>
      <c r="C13" s="48" t="s">
        <v>150</v>
      </c>
      <c r="D13" s="125" t="s">
        <v>145</v>
      </c>
      <c r="E13" s="48" t="s">
        <v>27</v>
      </c>
      <c r="F13" s="126" t="s">
        <v>47</v>
      </c>
      <c r="G13" s="110"/>
      <c r="H13" s="110" t="s">
        <v>144</v>
      </c>
      <c r="I13" s="111"/>
    </row>
    <row r="14" spans="1:9" s="112" customFormat="1" ht="25.5" x14ac:dyDescent="0.25">
      <c r="A14" s="76">
        <v>9</v>
      </c>
      <c r="B14" s="48">
        <v>721</v>
      </c>
      <c r="C14" s="48" t="s">
        <v>152</v>
      </c>
      <c r="D14" s="125" t="s">
        <v>151</v>
      </c>
      <c r="E14" s="48" t="s">
        <v>27</v>
      </c>
      <c r="F14" s="126" t="s">
        <v>44</v>
      </c>
      <c r="G14" s="110"/>
      <c r="H14" s="110" t="s">
        <v>163</v>
      </c>
      <c r="I14" s="111"/>
    </row>
    <row r="15" spans="1:9" s="112" customFormat="1" ht="25.5" x14ac:dyDescent="0.25">
      <c r="A15" s="76">
        <v>10</v>
      </c>
      <c r="B15" s="48">
        <v>721</v>
      </c>
      <c r="C15" s="48" t="s">
        <v>154</v>
      </c>
      <c r="D15" s="125" t="s">
        <v>153</v>
      </c>
      <c r="E15" s="48" t="s">
        <v>27</v>
      </c>
      <c r="F15" s="126" t="s">
        <v>47</v>
      </c>
      <c r="G15" s="110"/>
      <c r="H15" s="110" t="s">
        <v>164</v>
      </c>
      <c r="I15" s="111"/>
    </row>
    <row r="16" spans="1:9" s="112" customFormat="1" x14ac:dyDescent="0.25">
      <c r="A16" s="76">
        <v>11</v>
      </c>
      <c r="B16" s="48">
        <v>721</v>
      </c>
      <c r="C16" s="48" t="s">
        <v>157</v>
      </c>
      <c r="D16" s="125" t="s">
        <v>158</v>
      </c>
      <c r="E16" s="48" t="s">
        <v>23</v>
      </c>
      <c r="F16" s="126" t="s">
        <v>159</v>
      </c>
      <c r="G16" s="110"/>
      <c r="H16" s="110" t="s">
        <v>160</v>
      </c>
      <c r="I16" s="111"/>
    </row>
    <row r="17" spans="1:9" s="112" customFormat="1" x14ac:dyDescent="0.25">
      <c r="A17" s="76">
        <v>12</v>
      </c>
      <c r="B17" s="48">
        <v>721</v>
      </c>
      <c r="C17" s="48" t="s">
        <v>166</v>
      </c>
      <c r="D17" s="125" t="s">
        <v>141</v>
      </c>
      <c r="E17" s="48" t="s">
        <v>23</v>
      </c>
      <c r="F17" s="126" t="s">
        <v>142</v>
      </c>
      <c r="G17" s="110"/>
      <c r="H17" s="110" t="s">
        <v>165</v>
      </c>
      <c r="I17" s="111"/>
    </row>
    <row r="18" spans="1:9" s="112" customFormat="1" ht="25.5" x14ac:dyDescent="0.25">
      <c r="A18" s="76">
        <v>13</v>
      </c>
      <c r="B18" s="48">
        <v>721</v>
      </c>
      <c r="C18" s="48" t="s">
        <v>156</v>
      </c>
      <c r="D18" s="125" t="s">
        <v>155</v>
      </c>
      <c r="E18" s="48" t="s">
        <v>27</v>
      </c>
      <c r="F18" s="126" t="s">
        <v>47</v>
      </c>
      <c r="G18" s="110"/>
      <c r="H18" s="110"/>
      <c r="I18" s="111"/>
    </row>
    <row r="19" spans="1:9" ht="33.75" x14ac:dyDescent="0.25">
      <c r="A19" s="76">
        <v>14</v>
      </c>
      <c r="B19" s="40">
        <v>721</v>
      </c>
      <c r="C19" s="40" t="s">
        <v>91</v>
      </c>
      <c r="D19" s="20" t="s">
        <v>92</v>
      </c>
      <c r="E19" s="40" t="s">
        <v>27</v>
      </c>
      <c r="F19" s="41" t="s">
        <v>47</v>
      </c>
      <c r="G19" s="41" t="s">
        <v>47</v>
      </c>
      <c r="H19" s="42">
        <v>7250</v>
      </c>
      <c r="I19" s="43">
        <f>H19*G19</f>
        <v>7250</v>
      </c>
    </row>
    <row r="20" spans="1:9" ht="22.5" x14ac:dyDescent="0.25">
      <c r="A20" s="76">
        <v>15</v>
      </c>
      <c r="B20" s="40"/>
      <c r="C20" s="40" t="s">
        <v>93</v>
      </c>
      <c r="D20" s="20" t="s">
        <v>94</v>
      </c>
      <c r="E20" s="40" t="s">
        <v>46</v>
      </c>
      <c r="F20" s="41" t="s">
        <v>47</v>
      </c>
      <c r="G20" s="41" t="s">
        <v>47</v>
      </c>
      <c r="H20" s="42">
        <v>129</v>
      </c>
      <c r="I20" s="43">
        <f>H20*G20</f>
        <v>129</v>
      </c>
    </row>
    <row r="21" spans="1:9" ht="38.25" x14ac:dyDescent="0.25">
      <c r="A21" s="76">
        <v>16</v>
      </c>
      <c r="B21" s="40">
        <v>723</v>
      </c>
      <c r="C21" s="40"/>
      <c r="D21" s="21" t="s">
        <v>95</v>
      </c>
      <c r="E21" s="40" t="s">
        <v>46</v>
      </c>
      <c r="F21" s="41" t="s">
        <v>47</v>
      </c>
      <c r="G21" s="41" t="s">
        <v>47</v>
      </c>
      <c r="H21" s="42"/>
      <c r="I21" s="43">
        <f t="shared" ref="I21:I23" si="0">H21*G21</f>
        <v>0</v>
      </c>
    </row>
    <row r="22" spans="1:9" ht="38.25" x14ac:dyDescent="0.25">
      <c r="A22" s="76">
        <v>17</v>
      </c>
      <c r="B22" s="40">
        <v>998</v>
      </c>
      <c r="C22" s="40" t="s">
        <v>86</v>
      </c>
      <c r="D22" s="21" t="s">
        <v>87</v>
      </c>
      <c r="E22" s="40" t="s">
        <v>62</v>
      </c>
      <c r="F22" s="41"/>
      <c r="G22" s="41"/>
      <c r="H22" s="42">
        <v>1100</v>
      </c>
      <c r="I22" s="43"/>
    </row>
    <row r="23" spans="1:9" ht="51" x14ac:dyDescent="0.25">
      <c r="A23" s="76">
        <v>18</v>
      </c>
      <c r="B23" s="40">
        <v>998</v>
      </c>
      <c r="C23" s="40" t="s">
        <v>82</v>
      </c>
      <c r="D23" s="21" t="s">
        <v>83</v>
      </c>
      <c r="E23" s="40" t="s">
        <v>48</v>
      </c>
      <c r="F23" s="41" t="s">
        <v>84</v>
      </c>
      <c r="G23" s="41" t="s">
        <v>84</v>
      </c>
      <c r="H23" s="42">
        <v>0</v>
      </c>
      <c r="I23" s="43">
        <f t="shared" si="0"/>
        <v>0</v>
      </c>
    </row>
    <row r="24" spans="1:9" x14ac:dyDescent="0.25">
      <c r="A24" s="76"/>
      <c r="B24" s="47"/>
      <c r="C24" s="48"/>
      <c r="D24" s="30"/>
      <c r="E24" s="49"/>
      <c r="F24" s="50"/>
      <c r="G24" s="50"/>
      <c r="H24" s="51"/>
      <c r="I24" s="77"/>
    </row>
    <row r="25" spans="1:9" x14ac:dyDescent="0.25">
      <c r="A25" s="74"/>
      <c r="B25" s="44"/>
      <c r="C25" s="40"/>
      <c r="D25" s="19" t="s">
        <v>31</v>
      </c>
      <c r="E25" s="52"/>
      <c r="F25" s="53"/>
      <c r="G25" s="54"/>
      <c r="H25" s="55"/>
      <c r="I25" s="78">
        <f>SUM(I19:I24)</f>
        <v>7379</v>
      </c>
    </row>
    <row r="26" spans="1:9" x14ac:dyDescent="0.25">
      <c r="A26" s="74"/>
      <c r="B26" s="40"/>
      <c r="C26" s="40"/>
      <c r="D26" s="25" t="s">
        <v>32</v>
      </c>
      <c r="E26" s="56"/>
      <c r="F26" s="57"/>
      <c r="G26" s="58"/>
      <c r="H26" s="59"/>
      <c r="I26" s="79"/>
    </row>
    <row r="27" spans="1:9" ht="25.5" x14ac:dyDescent="0.25">
      <c r="A27" s="74"/>
      <c r="B27" s="60" t="s">
        <v>33</v>
      </c>
      <c r="C27" s="40"/>
      <c r="D27" s="67" t="s">
        <v>41</v>
      </c>
      <c r="E27" s="56" t="s">
        <v>24</v>
      </c>
      <c r="F27" s="61"/>
      <c r="G27" s="2">
        <v>1</v>
      </c>
      <c r="H27" s="42">
        <v>3500</v>
      </c>
      <c r="I27" s="79">
        <f t="shared" ref="I27:I28" si="1">G27*H27</f>
        <v>3500</v>
      </c>
    </row>
    <row r="28" spans="1:9" x14ac:dyDescent="0.25">
      <c r="A28" s="74"/>
      <c r="B28" s="60" t="s">
        <v>33</v>
      </c>
      <c r="C28" s="40"/>
      <c r="D28" s="67" t="s">
        <v>34</v>
      </c>
      <c r="E28" s="56" t="s">
        <v>24</v>
      </c>
      <c r="F28" s="61"/>
      <c r="G28" s="2">
        <v>1</v>
      </c>
      <c r="H28" s="42">
        <v>8000</v>
      </c>
      <c r="I28" s="79">
        <f t="shared" si="1"/>
        <v>8000</v>
      </c>
    </row>
    <row r="29" spans="1:9" ht="38.25" x14ac:dyDescent="0.25">
      <c r="A29" s="74"/>
      <c r="B29" s="60"/>
      <c r="C29" s="40"/>
      <c r="D29" s="67" t="s">
        <v>143</v>
      </c>
      <c r="E29" s="56" t="s">
        <v>24</v>
      </c>
      <c r="F29" s="61"/>
      <c r="G29" s="2">
        <v>1</v>
      </c>
      <c r="H29" s="42"/>
      <c r="I29" s="79"/>
    </row>
    <row r="30" spans="1:9" x14ac:dyDescent="0.25">
      <c r="A30" s="74"/>
      <c r="B30" s="44" t="s">
        <v>33</v>
      </c>
      <c r="C30" s="40"/>
      <c r="D30" s="67" t="s">
        <v>35</v>
      </c>
      <c r="E30" s="56" t="s">
        <v>24</v>
      </c>
      <c r="F30" s="61"/>
      <c r="G30" s="2">
        <v>1</v>
      </c>
      <c r="H30" s="42">
        <v>8000</v>
      </c>
      <c r="I30" s="79">
        <v>1500</v>
      </c>
    </row>
    <row r="31" spans="1:9" x14ac:dyDescent="0.25">
      <c r="A31" s="74"/>
      <c r="B31" s="44"/>
      <c r="C31" s="40"/>
      <c r="D31" s="22" t="s">
        <v>36</v>
      </c>
      <c r="E31" s="45"/>
      <c r="F31" s="46"/>
      <c r="G31" s="46"/>
      <c r="H31" s="62"/>
      <c r="I31" s="75">
        <f>SUM(I27:I30)</f>
        <v>13000</v>
      </c>
    </row>
    <row r="32" spans="1:9" x14ac:dyDescent="0.25">
      <c r="A32" s="74"/>
      <c r="B32" s="40"/>
      <c r="C32" s="40"/>
      <c r="D32" s="66" t="s">
        <v>37</v>
      </c>
      <c r="E32" s="40"/>
      <c r="F32" s="40"/>
      <c r="G32" s="40"/>
      <c r="H32" s="80"/>
      <c r="I32" s="79"/>
    </row>
    <row r="33" spans="1:9" x14ac:dyDescent="0.25">
      <c r="A33" s="74"/>
      <c r="B33" s="40">
        <v>723</v>
      </c>
      <c r="C33" s="40"/>
      <c r="D33" s="21" t="s">
        <v>90</v>
      </c>
      <c r="E33" s="40"/>
      <c r="F33" s="40"/>
      <c r="G33" s="40"/>
      <c r="H33" s="80"/>
      <c r="I33" s="79">
        <f>I25</f>
        <v>7379</v>
      </c>
    </row>
    <row r="34" spans="1:9" x14ac:dyDescent="0.25">
      <c r="A34" s="74"/>
      <c r="B34" s="40">
        <v>900</v>
      </c>
      <c r="C34" s="40"/>
      <c r="D34" s="21" t="s">
        <v>13</v>
      </c>
      <c r="E34" s="40"/>
      <c r="F34" s="40"/>
      <c r="G34" s="40"/>
      <c r="H34" s="80"/>
      <c r="I34" s="79">
        <f>I31</f>
        <v>13000</v>
      </c>
    </row>
    <row r="35" spans="1:9" ht="26.25" thickBot="1" x14ac:dyDescent="0.3">
      <c r="A35" s="81"/>
      <c r="B35" s="63"/>
      <c r="C35" s="82"/>
      <c r="D35" s="68" t="s">
        <v>96</v>
      </c>
      <c r="E35" s="64"/>
      <c r="F35" s="64"/>
      <c r="G35" s="64"/>
      <c r="H35" s="83"/>
      <c r="I35" s="84"/>
    </row>
  </sheetData>
  <protectedRanges>
    <protectedRange sqref="H1:H35" name="jednotková cena_1_1"/>
  </protectedRanges>
  <pageMargins left="0.7" right="0.7" top="0.78740157499999996" bottom="0.78740157499999996" header="0.3" footer="0.3"/>
  <pageSetup paperSize="9" orientation="portrait" verticalDpi="0" copies="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6" workbookViewId="0">
      <selection activeCell="M31" sqref="M31"/>
    </sheetView>
  </sheetViews>
  <sheetFormatPr defaultRowHeight="15" x14ac:dyDescent="0.25"/>
  <cols>
    <col min="1" max="1" width="10.28515625" style="106" bestFit="1" customWidth="1"/>
    <col min="2" max="2" width="9.140625" style="87"/>
    <col min="3" max="3" width="9.140625" style="102"/>
    <col min="4" max="4" width="44.5703125" style="87" customWidth="1"/>
    <col min="5" max="7" width="9.140625" style="87"/>
    <col min="8" max="8" width="11.5703125" style="87" bestFit="1" customWidth="1"/>
    <col min="9" max="9" width="12.85546875" style="87" bestFit="1" customWidth="1"/>
    <col min="10" max="16384" width="9.140625" style="87"/>
  </cols>
  <sheetData>
    <row r="1" spans="1:9" ht="25.5" x14ac:dyDescent="0.25">
      <c r="A1" s="69" t="s">
        <v>100</v>
      </c>
      <c r="B1" s="86"/>
      <c r="C1" s="71"/>
      <c r="D1" s="18" t="s">
        <v>16</v>
      </c>
      <c r="E1" s="34" t="s">
        <v>17</v>
      </c>
      <c r="F1" s="34" t="s">
        <v>18</v>
      </c>
      <c r="G1" s="34" t="s">
        <v>19</v>
      </c>
      <c r="H1" s="34" t="s">
        <v>20</v>
      </c>
      <c r="I1" s="35" t="s">
        <v>21</v>
      </c>
    </row>
    <row r="2" spans="1:9" ht="25.5" x14ac:dyDescent="0.25">
      <c r="A2" s="103"/>
      <c r="B2" s="36"/>
      <c r="C2" s="36"/>
      <c r="D2" s="19" t="s">
        <v>101</v>
      </c>
      <c r="E2" s="36"/>
      <c r="F2" s="37"/>
      <c r="G2" s="37"/>
      <c r="H2" s="88"/>
      <c r="I2" s="89"/>
    </row>
    <row r="3" spans="1:9" x14ac:dyDescent="0.25">
      <c r="A3" s="39"/>
      <c r="B3" s="38"/>
      <c r="C3" s="38"/>
      <c r="D3" s="19" t="s">
        <v>102</v>
      </c>
      <c r="E3" s="36"/>
      <c r="F3" s="37"/>
      <c r="G3" s="37"/>
      <c r="H3" s="88"/>
      <c r="I3" s="89"/>
    </row>
    <row r="4" spans="1:9" ht="101.25" x14ac:dyDescent="0.25">
      <c r="A4" s="39">
        <v>1</v>
      </c>
      <c r="B4" s="40"/>
      <c r="C4" s="101">
        <v>42005</v>
      </c>
      <c r="D4" s="20" t="s">
        <v>103</v>
      </c>
      <c r="E4" s="40" t="s">
        <v>46</v>
      </c>
      <c r="F4" s="41" t="s">
        <v>47</v>
      </c>
      <c r="G4" s="41" t="s">
        <v>47</v>
      </c>
      <c r="H4" s="42">
        <v>0</v>
      </c>
      <c r="I4" s="43">
        <f>H4*G4</f>
        <v>0</v>
      </c>
    </row>
    <row r="5" spans="1:9" ht="76.5" x14ac:dyDescent="0.25">
      <c r="A5" s="39">
        <v>2</v>
      </c>
      <c r="B5" s="40"/>
      <c r="C5" s="44" t="s">
        <v>104</v>
      </c>
      <c r="D5" s="21" t="s">
        <v>105</v>
      </c>
      <c r="E5" s="40" t="s">
        <v>46</v>
      </c>
      <c r="F5" s="41" t="s">
        <v>47</v>
      </c>
      <c r="G5" s="41" t="s">
        <v>47</v>
      </c>
      <c r="H5" s="42">
        <v>0</v>
      </c>
      <c r="I5" s="43">
        <f t="shared" ref="I5:I7" si="0">H5*G5</f>
        <v>0</v>
      </c>
    </row>
    <row r="6" spans="1:9" ht="38.25" x14ac:dyDescent="0.25">
      <c r="A6" s="39">
        <v>3</v>
      </c>
      <c r="B6" s="40"/>
      <c r="C6" s="101">
        <v>42036</v>
      </c>
      <c r="D6" s="21" t="s">
        <v>110</v>
      </c>
      <c r="E6" s="40" t="s">
        <v>46</v>
      </c>
      <c r="F6" s="41" t="s">
        <v>47</v>
      </c>
      <c r="G6" s="41" t="s">
        <v>47</v>
      </c>
      <c r="H6" s="42">
        <v>0</v>
      </c>
      <c r="I6" s="43">
        <v>0</v>
      </c>
    </row>
    <row r="7" spans="1:9" ht="38.25" x14ac:dyDescent="0.25">
      <c r="A7" s="39">
        <v>4</v>
      </c>
      <c r="B7" s="40"/>
      <c r="C7" s="101">
        <v>42064</v>
      </c>
      <c r="D7" s="21" t="s">
        <v>109</v>
      </c>
      <c r="E7" s="40" t="s">
        <v>106</v>
      </c>
      <c r="F7" s="41" t="s">
        <v>107</v>
      </c>
      <c r="G7" s="41" t="s">
        <v>107</v>
      </c>
      <c r="H7" s="42">
        <v>320</v>
      </c>
      <c r="I7" s="43">
        <f t="shared" si="0"/>
        <v>12800</v>
      </c>
    </row>
    <row r="8" spans="1:9" ht="25.5" x14ac:dyDescent="0.25">
      <c r="A8" s="39"/>
      <c r="B8" s="40"/>
      <c r="C8" s="40"/>
      <c r="D8" s="21" t="s">
        <v>108</v>
      </c>
      <c r="E8" s="40"/>
      <c r="F8" s="41"/>
      <c r="G8" s="41"/>
      <c r="H8" s="42"/>
      <c r="I8" s="43"/>
    </row>
    <row r="9" spans="1:9" x14ac:dyDescent="0.25">
      <c r="A9" s="39">
        <v>5</v>
      </c>
      <c r="B9" s="60"/>
      <c r="C9" s="60"/>
      <c r="D9" s="3" t="s">
        <v>116</v>
      </c>
      <c r="E9" s="60" t="s">
        <v>23</v>
      </c>
      <c r="F9" s="60">
        <v>6</v>
      </c>
      <c r="G9" s="2">
        <v>6</v>
      </c>
      <c r="H9" s="42">
        <v>1098</v>
      </c>
      <c r="I9" s="90">
        <f t="shared" ref="I9:I18" si="1">G9*H9</f>
        <v>6588</v>
      </c>
    </row>
    <row r="10" spans="1:9" x14ac:dyDescent="0.25">
      <c r="A10" s="39">
        <v>6</v>
      </c>
      <c r="B10" s="60"/>
      <c r="C10" s="60"/>
      <c r="D10" s="3" t="s">
        <v>111</v>
      </c>
      <c r="E10" s="60" t="s">
        <v>23</v>
      </c>
      <c r="F10" s="60">
        <v>8</v>
      </c>
      <c r="G10" s="2">
        <v>8</v>
      </c>
      <c r="H10" s="42">
        <v>1692</v>
      </c>
      <c r="I10" s="90">
        <f t="shared" si="1"/>
        <v>13536</v>
      </c>
    </row>
    <row r="11" spans="1:9" x14ac:dyDescent="0.25">
      <c r="A11" s="39">
        <v>7</v>
      </c>
      <c r="B11" s="60"/>
      <c r="C11" s="60"/>
      <c r="D11" s="3" t="s">
        <v>115</v>
      </c>
      <c r="E11" s="60" t="s">
        <v>23</v>
      </c>
      <c r="F11" s="60">
        <v>2</v>
      </c>
      <c r="G11" s="2">
        <v>2</v>
      </c>
      <c r="H11" s="42">
        <v>1237</v>
      </c>
      <c r="I11" s="90">
        <f t="shared" si="1"/>
        <v>2474</v>
      </c>
    </row>
    <row r="12" spans="1:9" x14ac:dyDescent="0.25">
      <c r="A12" s="39">
        <v>8</v>
      </c>
      <c r="B12" s="60"/>
      <c r="C12" s="60"/>
      <c r="D12" s="3" t="s">
        <v>112</v>
      </c>
      <c r="E12" s="60" t="s">
        <v>23</v>
      </c>
      <c r="F12" s="60">
        <v>17</v>
      </c>
      <c r="G12" s="2">
        <v>17</v>
      </c>
      <c r="H12" s="42">
        <v>2033</v>
      </c>
      <c r="I12" s="90">
        <f t="shared" si="1"/>
        <v>34561</v>
      </c>
    </row>
    <row r="13" spans="1:9" x14ac:dyDescent="0.25">
      <c r="A13" s="39">
        <v>9</v>
      </c>
      <c r="B13" s="60"/>
      <c r="C13" s="60"/>
      <c r="D13" s="3" t="s">
        <v>114</v>
      </c>
      <c r="E13" s="60" t="s">
        <v>23</v>
      </c>
      <c r="F13" s="60">
        <v>7</v>
      </c>
      <c r="G13" s="2">
        <v>7</v>
      </c>
      <c r="H13" s="42">
        <v>3835</v>
      </c>
      <c r="I13" s="90">
        <f t="shared" si="1"/>
        <v>26845</v>
      </c>
    </row>
    <row r="14" spans="1:9" ht="25.5" x14ac:dyDescent="0.25">
      <c r="A14" s="39">
        <v>10</v>
      </c>
      <c r="B14" s="60"/>
      <c r="C14" s="60"/>
      <c r="D14" s="3" t="s">
        <v>113</v>
      </c>
      <c r="E14" s="60" t="s">
        <v>48</v>
      </c>
      <c r="F14" s="60">
        <v>1</v>
      </c>
      <c r="G14" s="2">
        <v>1</v>
      </c>
      <c r="H14" s="42">
        <v>0</v>
      </c>
      <c r="I14" s="90">
        <f t="shared" si="1"/>
        <v>0</v>
      </c>
    </row>
    <row r="15" spans="1:9" x14ac:dyDescent="0.25">
      <c r="A15" s="39">
        <v>11</v>
      </c>
      <c r="B15" s="60"/>
      <c r="C15" s="60"/>
      <c r="D15" s="3" t="s">
        <v>117</v>
      </c>
      <c r="E15" s="60" t="s">
        <v>23</v>
      </c>
      <c r="F15" s="60">
        <v>30</v>
      </c>
      <c r="G15" s="2">
        <v>30</v>
      </c>
      <c r="H15" s="42">
        <v>0</v>
      </c>
      <c r="I15" s="90">
        <f t="shared" si="1"/>
        <v>0</v>
      </c>
    </row>
    <row r="16" spans="1:9" ht="25.5" x14ac:dyDescent="0.25">
      <c r="A16" s="39">
        <v>12</v>
      </c>
      <c r="B16" s="60"/>
      <c r="C16" s="60"/>
      <c r="D16" s="3" t="s">
        <v>118</v>
      </c>
      <c r="E16" s="60" t="s">
        <v>27</v>
      </c>
      <c r="F16" s="60">
        <v>5</v>
      </c>
      <c r="G16" s="2">
        <v>5</v>
      </c>
      <c r="H16" s="42">
        <v>0</v>
      </c>
      <c r="I16" s="90">
        <f t="shared" si="1"/>
        <v>0</v>
      </c>
    </row>
    <row r="17" spans="1:9" ht="25.5" x14ac:dyDescent="0.25">
      <c r="A17" s="39">
        <v>13</v>
      </c>
      <c r="B17" s="60"/>
      <c r="C17" s="60"/>
      <c r="D17" s="3" t="s">
        <v>119</v>
      </c>
      <c r="E17" s="60" t="s">
        <v>46</v>
      </c>
      <c r="F17" s="60">
        <v>4</v>
      </c>
      <c r="G17" s="2">
        <v>4</v>
      </c>
      <c r="H17" s="42">
        <v>0</v>
      </c>
      <c r="I17" s="90">
        <f t="shared" si="1"/>
        <v>0</v>
      </c>
    </row>
    <row r="18" spans="1:9" ht="25.5" x14ac:dyDescent="0.25">
      <c r="A18" s="39">
        <v>14</v>
      </c>
      <c r="B18" s="60"/>
      <c r="C18" s="60"/>
      <c r="D18" s="3" t="s">
        <v>121</v>
      </c>
      <c r="E18" s="60" t="s">
        <v>27</v>
      </c>
      <c r="F18" s="60">
        <v>1</v>
      </c>
      <c r="G18" s="2">
        <v>1</v>
      </c>
      <c r="H18" s="42">
        <v>0</v>
      </c>
      <c r="I18" s="90">
        <f t="shared" si="1"/>
        <v>0</v>
      </c>
    </row>
    <row r="19" spans="1:9" ht="25.5" x14ac:dyDescent="0.25">
      <c r="A19" s="39">
        <v>15</v>
      </c>
      <c r="B19" s="60"/>
      <c r="C19" s="60"/>
      <c r="D19" s="3" t="s">
        <v>120</v>
      </c>
      <c r="E19" s="60" t="s">
        <v>46</v>
      </c>
      <c r="F19" s="60">
        <v>1</v>
      </c>
      <c r="G19" s="2">
        <v>1</v>
      </c>
      <c r="H19" s="42">
        <v>0</v>
      </c>
      <c r="I19" s="90">
        <f t="shared" ref="I19:I20" si="2">G19*H19</f>
        <v>0</v>
      </c>
    </row>
    <row r="20" spans="1:9" x14ac:dyDescent="0.25">
      <c r="A20" s="39">
        <v>16</v>
      </c>
      <c r="B20" s="44"/>
      <c r="C20" s="60"/>
      <c r="D20" s="3" t="s">
        <v>39</v>
      </c>
      <c r="E20" s="40" t="s">
        <v>46</v>
      </c>
      <c r="F20" s="91">
        <v>1</v>
      </c>
      <c r="G20" s="2">
        <v>1</v>
      </c>
      <c r="H20" s="42">
        <v>0</v>
      </c>
      <c r="I20" s="90">
        <f t="shared" si="2"/>
        <v>0</v>
      </c>
    </row>
    <row r="21" spans="1:9" ht="38.25" x14ac:dyDescent="0.25">
      <c r="A21" s="39">
        <v>16</v>
      </c>
      <c r="B21" s="44" t="s">
        <v>50</v>
      </c>
      <c r="C21" s="60" t="s">
        <v>51</v>
      </c>
      <c r="D21" s="92" t="s">
        <v>52</v>
      </c>
      <c r="E21" s="40" t="s">
        <v>46</v>
      </c>
      <c r="F21" s="93">
        <v>1.59</v>
      </c>
      <c r="G21" s="93">
        <v>1.59</v>
      </c>
      <c r="H21" s="42">
        <v>0</v>
      </c>
      <c r="I21" s="90">
        <f>H21</f>
        <v>0</v>
      </c>
    </row>
    <row r="22" spans="1:9" x14ac:dyDescent="0.25">
      <c r="A22" s="104"/>
      <c r="B22" s="47"/>
      <c r="C22" s="48"/>
      <c r="D22" s="30"/>
      <c r="E22" s="49"/>
      <c r="F22" s="50"/>
      <c r="G22" s="50"/>
      <c r="H22" s="51"/>
      <c r="I22" s="97"/>
    </row>
    <row r="23" spans="1:9" x14ac:dyDescent="0.25">
      <c r="A23" s="39"/>
      <c r="B23" s="44"/>
      <c r="C23" s="40"/>
      <c r="D23" s="19" t="s">
        <v>31</v>
      </c>
      <c r="E23" s="52"/>
      <c r="F23" s="53"/>
      <c r="G23" s="54"/>
      <c r="H23" s="55"/>
      <c r="I23" s="95"/>
    </row>
    <row r="24" spans="1:9" x14ac:dyDescent="0.25">
      <c r="A24" s="39">
        <v>17</v>
      </c>
      <c r="B24" s="40"/>
      <c r="C24" s="40"/>
      <c r="D24" s="25" t="s">
        <v>32</v>
      </c>
      <c r="E24" s="56"/>
      <c r="F24" s="57"/>
      <c r="G24" s="58"/>
      <c r="H24" s="59"/>
      <c r="I24" s="90"/>
    </row>
    <row r="25" spans="1:9" ht="25.5" x14ac:dyDescent="0.25">
      <c r="A25" s="39">
        <v>18</v>
      </c>
      <c r="B25" s="60" t="s">
        <v>33</v>
      </c>
      <c r="C25" s="40">
        <v>1</v>
      </c>
      <c r="D25" s="3" t="s">
        <v>122</v>
      </c>
      <c r="E25" s="56" t="s">
        <v>46</v>
      </c>
      <c r="F25" s="61">
        <v>1</v>
      </c>
      <c r="G25" s="2">
        <v>1</v>
      </c>
      <c r="H25" s="42">
        <v>0</v>
      </c>
      <c r="I25" s="90">
        <f t="shared" ref="I25:I32" si="3">G25*H25</f>
        <v>0</v>
      </c>
    </row>
    <row r="26" spans="1:9" x14ac:dyDescent="0.25">
      <c r="A26" s="39">
        <v>19</v>
      </c>
      <c r="B26" s="60" t="s">
        <v>33</v>
      </c>
      <c r="C26" s="40">
        <v>2</v>
      </c>
      <c r="D26" s="3" t="s">
        <v>123</v>
      </c>
      <c r="E26" s="56" t="s">
        <v>46</v>
      </c>
      <c r="F26" s="61">
        <v>1</v>
      </c>
      <c r="G26" s="2">
        <v>1</v>
      </c>
      <c r="H26" s="42">
        <v>0</v>
      </c>
      <c r="I26" s="90">
        <f t="shared" si="3"/>
        <v>0</v>
      </c>
    </row>
    <row r="27" spans="1:9" ht="25.5" x14ac:dyDescent="0.25">
      <c r="A27" s="39">
        <v>20</v>
      </c>
      <c r="B27" s="60" t="s">
        <v>33</v>
      </c>
      <c r="C27" s="40">
        <v>3</v>
      </c>
      <c r="D27" s="3" t="s">
        <v>41</v>
      </c>
      <c r="E27" s="56" t="s">
        <v>46</v>
      </c>
      <c r="F27" s="61">
        <v>1</v>
      </c>
      <c r="G27" s="2">
        <v>1</v>
      </c>
      <c r="H27" s="42">
        <v>0</v>
      </c>
      <c r="I27" s="90">
        <f t="shared" si="3"/>
        <v>0</v>
      </c>
    </row>
    <row r="28" spans="1:9" x14ac:dyDescent="0.25">
      <c r="A28" s="39">
        <v>21</v>
      </c>
      <c r="B28" s="60" t="s">
        <v>33</v>
      </c>
      <c r="C28" s="40">
        <v>4</v>
      </c>
      <c r="D28" s="3" t="s">
        <v>124</v>
      </c>
      <c r="E28" s="56" t="s">
        <v>46</v>
      </c>
      <c r="F28" s="61">
        <v>1</v>
      </c>
      <c r="G28" s="2">
        <v>1</v>
      </c>
      <c r="H28" s="42">
        <v>0</v>
      </c>
      <c r="I28" s="90">
        <f t="shared" si="3"/>
        <v>0</v>
      </c>
    </row>
    <row r="29" spans="1:9" x14ac:dyDescent="0.25">
      <c r="A29" s="39">
        <v>22</v>
      </c>
      <c r="B29" s="60">
        <v>900</v>
      </c>
      <c r="C29" s="40">
        <v>5</v>
      </c>
      <c r="D29" s="3" t="s">
        <v>126</v>
      </c>
      <c r="E29" s="56" t="s">
        <v>46</v>
      </c>
      <c r="F29" s="61">
        <v>1</v>
      </c>
      <c r="G29" s="2">
        <v>1</v>
      </c>
      <c r="H29" s="42">
        <v>0</v>
      </c>
      <c r="I29" s="90">
        <f t="shared" si="3"/>
        <v>0</v>
      </c>
    </row>
    <row r="30" spans="1:9" x14ac:dyDescent="0.25">
      <c r="A30" s="39">
        <v>23</v>
      </c>
      <c r="B30" s="60">
        <v>900</v>
      </c>
      <c r="C30" s="40">
        <v>6</v>
      </c>
      <c r="D30" s="3" t="s">
        <v>127</v>
      </c>
      <c r="E30" s="56" t="s">
        <v>46</v>
      </c>
      <c r="F30" s="61">
        <v>1</v>
      </c>
      <c r="G30" s="2">
        <v>1</v>
      </c>
      <c r="H30" s="42">
        <v>0</v>
      </c>
      <c r="I30" s="90">
        <f t="shared" si="3"/>
        <v>0</v>
      </c>
    </row>
    <row r="31" spans="1:9" ht="38.25" x14ac:dyDescent="0.25">
      <c r="A31" s="39">
        <v>24</v>
      </c>
      <c r="B31" s="60">
        <v>900</v>
      </c>
      <c r="C31" s="40">
        <v>7</v>
      </c>
      <c r="D31" s="3" t="s">
        <v>128</v>
      </c>
      <c r="E31" s="56" t="s">
        <v>46</v>
      </c>
      <c r="F31" s="96">
        <v>1</v>
      </c>
      <c r="G31" s="2">
        <v>1</v>
      </c>
      <c r="H31" s="42">
        <v>0</v>
      </c>
      <c r="I31" s="90">
        <f t="shared" si="3"/>
        <v>0</v>
      </c>
    </row>
    <row r="32" spans="1:9" x14ac:dyDescent="0.25">
      <c r="A32" s="39">
        <v>25</v>
      </c>
      <c r="B32" s="44" t="s">
        <v>33</v>
      </c>
      <c r="C32" s="40">
        <v>8</v>
      </c>
      <c r="D32" s="3" t="s">
        <v>125</v>
      </c>
      <c r="E32" s="56" t="s">
        <v>46</v>
      </c>
      <c r="F32" s="61">
        <v>1</v>
      </c>
      <c r="G32" s="2">
        <v>1</v>
      </c>
      <c r="H32" s="42">
        <v>0</v>
      </c>
      <c r="I32" s="90">
        <f t="shared" si="3"/>
        <v>0</v>
      </c>
    </row>
    <row r="33" spans="1:9" x14ac:dyDescent="0.25">
      <c r="A33" s="39"/>
      <c r="B33" s="44"/>
      <c r="C33" s="40"/>
      <c r="D33" s="22" t="s">
        <v>36</v>
      </c>
      <c r="E33" s="45"/>
      <c r="F33" s="46"/>
      <c r="G33" s="46"/>
      <c r="H33" s="62"/>
      <c r="I33" s="94">
        <f>SUM(I25:I32)</f>
        <v>0</v>
      </c>
    </row>
    <row r="34" spans="1:9" x14ac:dyDescent="0.25">
      <c r="A34" s="39"/>
      <c r="B34" s="40"/>
      <c r="C34" s="40"/>
      <c r="D34" s="31" t="s">
        <v>37</v>
      </c>
      <c r="E34" s="32"/>
      <c r="F34" s="40"/>
      <c r="G34" s="40"/>
      <c r="H34" s="98"/>
      <c r="I34" s="90"/>
    </row>
    <row r="35" spans="1:9" x14ac:dyDescent="0.25">
      <c r="A35" s="39"/>
      <c r="B35" s="40">
        <v>732</v>
      </c>
      <c r="C35" s="40"/>
      <c r="D35" s="32" t="s">
        <v>9</v>
      </c>
      <c r="E35" s="32"/>
      <c r="F35" s="40"/>
      <c r="G35" s="40"/>
      <c r="H35" s="98"/>
      <c r="I35" s="90" t="e">
        <f>#REF!</f>
        <v>#REF!</v>
      </c>
    </row>
    <row r="36" spans="1:9" x14ac:dyDescent="0.25">
      <c r="A36" s="39"/>
      <c r="B36" s="40">
        <v>900</v>
      </c>
      <c r="C36" s="40"/>
      <c r="D36" s="32" t="s">
        <v>13</v>
      </c>
      <c r="E36" s="32"/>
      <c r="F36" s="40"/>
      <c r="G36" s="40"/>
      <c r="H36" s="98"/>
      <c r="I36" s="90">
        <f>I33</f>
        <v>0</v>
      </c>
    </row>
    <row r="37" spans="1:9" ht="26.25" thickBot="1" x14ac:dyDescent="0.3">
      <c r="A37" s="105"/>
      <c r="B37" s="63"/>
      <c r="C37" s="82"/>
      <c r="D37" s="33" t="s">
        <v>129</v>
      </c>
      <c r="E37" s="33"/>
      <c r="F37" s="64"/>
      <c r="G37" s="64"/>
      <c r="H37" s="99"/>
      <c r="I37" s="100"/>
    </row>
  </sheetData>
  <protectedRanges>
    <protectedRange sqref="H1:H37" name="jednotková cena_1"/>
  </protectedRange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66"/>
  <sheetViews>
    <sheetView topLeftCell="A130" workbookViewId="0">
      <selection activeCell="G159" sqref="G159"/>
    </sheetView>
  </sheetViews>
  <sheetFormatPr defaultColWidth="11.5703125" defaultRowHeight="12.75" x14ac:dyDescent="0.25"/>
  <cols>
    <col min="1" max="1" width="5.7109375" style="446" customWidth="1"/>
    <col min="2" max="2" width="11.5703125" style="218"/>
    <col min="3" max="3" width="11.5703125" style="204"/>
    <col min="4" max="4" width="47.140625" style="216" customWidth="1"/>
    <col min="5" max="5" width="9.85546875" style="216" customWidth="1"/>
    <col min="6" max="6" width="11.5703125" style="217"/>
    <col min="7" max="7" width="11.5703125" style="204"/>
    <col min="8" max="8" width="14.42578125" style="204" customWidth="1"/>
    <col min="9" max="9" width="13.85546875" style="204" customWidth="1"/>
    <col min="10" max="10" width="11.5703125" style="216"/>
    <col min="11" max="11" width="11.5703125" style="237"/>
    <col min="12" max="257" width="11.5703125" style="216"/>
    <col min="258" max="16384" width="11.5703125" style="218"/>
  </cols>
  <sheetData>
    <row r="1" spans="1:257" ht="15" x14ac:dyDescent="0.25">
      <c r="A1" s="441"/>
      <c r="B1" s="433" t="s">
        <v>354</v>
      </c>
      <c r="C1" s="394"/>
      <c r="D1" s="395"/>
      <c r="E1" s="396"/>
      <c r="F1" s="397"/>
      <c r="G1" s="398"/>
      <c r="H1" s="399"/>
      <c r="I1" s="216"/>
      <c r="K1" s="216"/>
      <c r="IP1" s="218"/>
      <c r="IQ1" s="218"/>
      <c r="IR1" s="218"/>
      <c r="IS1" s="218"/>
      <c r="IT1" s="218"/>
      <c r="IU1" s="218"/>
      <c r="IV1" s="218"/>
      <c r="IW1" s="218"/>
    </row>
    <row r="2" spans="1:257" x14ac:dyDescent="0.25">
      <c r="A2" s="442"/>
      <c r="B2" s="297"/>
      <c r="C2" s="298"/>
      <c r="D2" s="299"/>
      <c r="E2" s="300"/>
      <c r="F2" s="301"/>
      <c r="G2" s="302"/>
      <c r="H2" s="401"/>
      <c r="I2" s="216"/>
      <c r="K2" s="216"/>
      <c r="IP2" s="218"/>
      <c r="IQ2" s="218"/>
      <c r="IR2" s="218"/>
      <c r="IS2" s="218"/>
      <c r="IT2" s="218"/>
      <c r="IU2" s="218"/>
      <c r="IV2" s="218"/>
      <c r="IW2" s="218"/>
    </row>
    <row r="3" spans="1:257" x14ac:dyDescent="0.25">
      <c r="A3" s="442"/>
      <c r="B3" s="303" t="s">
        <v>355</v>
      </c>
      <c r="C3" s="304"/>
      <c r="D3" s="305" t="s">
        <v>356</v>
      </c>
      <c r="E3" s="300"/>
      <c r="F3" s="301"/>
      <c r="G3" s="302"/>
      <c r="H3" s="401"/>
      <c r="I3" s="216"/>
      <c r="K3" s="216"/>
      <c r="IP3" s="218"/>
      <c r="IQ3" s="218"/>
      <c r="IR3" s="218"/>
      <c r="IS3" s="218"/>
      <c r="IT3" s="218"/>
      <c r="IU3" s="218"/>
      <c r="IV3" s="218"/>
      <c r="IW3" s="218"/>
    </row>
    <row r="4" spans="1:257" x14ac:dyDescent="0.25">
      <c r="A4" s="442"/>
      <c r="B4" s="303" t="s">
        <v>357</v>
      </c>
      <c r="C4" s="304"/>
      <c r="D4" s="306" t="s">
        <v>358</v>
      </c>
      <c r="E4" s="300"/>
      <c r="F4" s="301"/>
      <c r="G4" s="302"/>
      <c r="H4" s="401"/>
      <c r="I4" s="216"/>
      <c r="K4" s="216"/>
      <c r="IP4" s="218"/>
      <c r="IQ4" s="218"/>
      <c r="IR4" s="218"/>
      <c r="IS4" s="218"/>
      <c r="IT4" s="218"/>
      <c r="IU4" s="218"/>
      <c r="IV4" s="218"/>
      <c r="IW4" s="218"/>
    </row>
    <row r="5" spans="1:257" ht="13.5" thickBot="1" x14ac:dyDescent="0.3">
      <c r="A5" s="443"/>
      <c r="B5" s="434" t="s">
        <v>359</v>
      </c>
      <c r="C5" s="435"/>
      <c r="D5" s="436" t="s">
        <v>360</v>
      </c>
      <c r="E5" s="437"/>
      <c r="F5" s="438"/>
      <c r="G5" s="439"/>
      <c r="H5" s="440"/>
      <c r="I5" s="216"/>
      <c r="K5" s="216"/>
      <c r="IP5" s="218"/>
      <c r="IQ5" s="218"/>
      <c r="IR5" s="218"/>
      <c r="IS5" s="218"/>
      <c r="IT5" s="218"/>
      <c r="IU5" s="218"/>
      <c r="IV5" s="218"/>
      <c r="IW5" s="218"/>
    </row>
    <row r="6" spans="1:257" ht="22.5" x14ac:dyDescent="0.25">
      <c r="A6" s="444">
        <v>1</v>
      </c>
      <c r="B6" s="426" t="s">
        <v>361</v>
      </c>
      <c r="C6" s="427" t="s">
        <v>362</v>
      </c>
      <c r="D6" s="428" t="s">
        <v>363</v>
      </c>
      <c r="E6" s="429" t="s">
        <v>364</v>
      </c>
      <c r="F6" s="430" t="s">
        <v>365</v>
      </c>
      <c r="G6" s="431" t="s">
        <v>366</v>
      </c>
      <c r="H6" s="432" t="s">
        <v>367</v>
      </c>
      <c r="I6" s="216"/>
      <c r="K6" s="216"/>
      <c r="IP6" s="218"/>
      <c r="IQ6" s="218"/>
      <c r="IR6" s="218"/>
      <c r="IS6" s="218"/>
      <c r="IT6" s="218"/>
      <c r="IU6" s="218"/>
      <c r="IV6" s="218"/>
      <c r="IW6" s="218"/>
    </row>
    <row r="7" spans="1:257" x14ac:dyDescent="0.25">
      <c r="A7" s="445">
        <v>2</v>
      </c>
      <c r="B7" s="402"/>
      <c r="C7" s="307"/>
      <c r="D7" s="308"/>
      <c r="E7" s="309"/>
      <c r="F7" s="310"/>
      <c r="G7" s="311"/>
      <c r="H7" s="403"/>
      <c r="I7" s="216"/>
      <c r="K7" s="216"/>
      <c r="IP7" s="218"/>
      <c r="IQ7" s="218"/>
      <c r="IR7" s="218"/>
      <c r="IS7" s="218"/>
      <c r="IT7" s="218"/>
      <c r="IU7" s="218"/>
      <c r="IV7" s="218"/>
      <c r="IW7" s="218"/>
    </row>
    <row r="8" spans="1:257" x14ac:dyDescent="0.25">
      <c r="A8" s="445">
        <v>3</v>
      </c>
      <c r="B8" s="400"/>
      <c r="C8" s="298"/>
      <c r="D8" s="312" t="s">
        <v>368</v>
      </c>
      <c r="E8" s="313"/>
      <c r="F8" s="314"/>
      <c r="G8" s="315"/>
      <c r="H8" s="404"/>
      <c r="I8" s="216"/>
      <c r="K8" s="216"/>
      <c r="IP8" s="218"/>
      <c r="IQ8" s="218"/>
      <c r="IR8" s="218"/>
      <c r="IS8" s="218"/>
      <c r="IT8" s="218"/>
      <c r="IU8" s="218"/>
      <c r="IV8" s="218"/>
      <c r="IW8" s="218"/>
    </row>
    <row r="9" spans="1:257" x14ac:dyDescent="0.25">
      <c r="A9" s="445">
        <v>4</v>
      </c>
      <c r="B9" s="405"/>
      <c r="C9" s="316"/>
      <c r="D9" s="317" t="s">
        <v>369</v>
      </c>
      <c r="E9" s="318"/>
      <c r="F9" s="319"/>
      <c r="G9" s="320"/>
      <c r="H9" s="406"/>
      <c r="I9" s="216"/>
      <c r="K9" s="216"/>
      <c r="IP9" s="218"/>
      <c r="IQ9" s="218"/>
      <c r="IR9" s="218"/>
      <c r="IS9" s="218"/>
      <c r="IT9" s="218"/>
      <c r="IU9" s="218"/>
      <c r="IV9" s="218"/>
      <c r="IW9" s="218"/>
    </row>
    <row r="10" spans="1:257" x14ac:dyDescent="0.25">
      <c r="A10" s="445">
        <v>5</v>
      </c>
      <c r="B10" s="407" t="s">
        <v>370</v>
      </c>
      <c r="C10" s="321"/>
      <c r="D10" s="322" t="s">
        <v>371</v>
      </c>
      <c r="E10" s="323" t="s">
        <v>27</v>
      </c>
      <c r="F10" s="323">
        <v>1</v>
      </c>
      <c r="G10" s="324">
        <v>0</v>
      </c>
      <c r="H10" s="408">
        <f>F10*G10</f>
        <v>0</v>
      </c>
      <c r="I10" s="216"/>
      <c r="K10" s="216"/>
      <c r="IP10" s="218"/>
      <c r="IQ10" s="218"/>
      <c r="IR10" s="218"/>
      <c r="IS10" s="218"/>
      <c r="IT10" s="218"/>
      <c r="IU10" s="218"/>
      <c r="IV10" s="218"/>
      <c r="IW10" s="218"/>
    </row>
    <row r="11" spans="1:257" x14ac:dyDescent="0.25">
      <c r="A11" s="445">
        <v>6</v>
      </c>
      <c r="B11" s="409" t="s">
        <v>372</v>
      </c>
      <c r="C11" s="321"/>
      <c r="D11" s="322" t="s">
        <v>554</v>
      </c>
      <c r="E11" s="323" t="s">
        <v>27</v>
      </c>
      <c r="F11" s="323">
        <v>1</v>
      </c>
      <c r="G11" s="324">
        <v>0</v>
      </c>
      <c r="H11" s="408">
        <f>F11*G11</f>
        <v>0</v>
      </c>
      <c r="I11" s="216"/>
      <c r="K11" s="216"/>
      <c r="IP11" s="218"/>
      <c r="IQ11" s="218"/>
      <c r="IR11" s="218"/>
      <c r="IS11" s="218"/>
      <c r="IT11" s="218"/>
      <c r="IU11" s="218"/>
      <c r="IV11" s="218"/>
      <c r="IW11" s="218"/>
    </row>
    <row r="12" spans="1:257" ht="13.5" thickBot="1" x14ac:dyDescent="0.3">
      <c r="A12" s="445">
        <v>7</v>
      </c>
      <c r="B12" s="409" t="s">
        <v>373</v>
      </c>
      <c r="C12" s="321"/>
      <c r="D12" s="322" t="s">
        <v>374</v>
      </c>
      <c r="E12" s="323" t="s">
        <v>27</v>
      </c>
      <c r="F12" s="323">
        <v>1</v>
      </c>
      <c r="G12" s="324">
        <v>0</v>
      </c>
      <c r="H12" s="408">
        <f>F12*G12</f>
        <v>0</v>
      </c>
      <c r="I12" s="216"/>
      <c r="K12" s="216"/>
      <c r="IP12" s="218"/>
      <c r="IQ12" s="218"/>
      <c r="IR12" s="218"/>
      <c r="IS12" s="218"/>
      <c r="IT12" s="218"/>
      <c r="IU12" s="218"/>
      <c r="IV12" s="218"/>
      <c r="IW12" s="218"/>
    </row>
    <row r="13" spans="1:257" ht="13.5" thickBot="1" x14ac:dyDescent="0.3">
      <c r="A13" s="445">
        <v>8</v>
      </c>
      <c r="B13" s="356"/>
      <c r="C13" s="357"/>
      <c r="D13" s="358" t="s">
        <v>559</v>
      </c>
      <c r="E13" s="359"/>
      <c r="F13" s="359"/>
      <c r="G13" s="360"/>
      <c r="H13" s="361">
        <f>SUM(H10:H12)</f>
        <v>0</v>
      </c>
      <c r="I13" s="216"/>
      <c r="K13" s="216"/>
      <c r="IP13" s="218"/>
      <c r="IQ13" s="218"/>
      <c r="IR13" s="218"/>
      <c r="IS13" s="218"/>
      <c r="IT13" s="218"/>
      <c r="IU13" s="218"/>
      <c r="IV13" s="218"/>
      <c r="IW13" s="218"/>
    </row>
    <row r="14" spans="1:257" ht="13.5" thickBot="1" x14ac:dyDescent="0.3">
      <c r="A14" s="445">
        <v>9</v>
      </c>
      <c r="B14" s="362"/>
      <c r="C14" s="363"/>
      <c r="D14" s="364" t="s">
        <v>375</v>
      </c>
      <c r="E14" s="365"/>
      <c r="F14" s="365"/>
      <c r="G14" s="366"/>
      <c r="H14" s="367"/>
      <c r="I14" s="216"/>
      <c r="K14" s="216"/>
      <c r="IP14" s="218"/>
      <c r="IQ14" s="218"/>
      <c r="IR14" s="218"/>
      <c r="IS14" s="218"/>
      <c r="IT14" s="218"/>
      <c r="IU14" s="218"/>
      <c r="IV14" s="218"/>
      <c r="IW14" s="218"/>
    </row>
    <row r="15" spans="1:257" x14ac:dyDescent="0.25">
      <c r="A15" s="445">
        <v>10</v>
      </c>
      <c r="B15" s="409" t="s">
        <v>376</v>
      </c>
      <c r="C15" s="332"/>
      <c r="D15" s="333" t="s">
        <v>377</v>
      </c>
      <c r="E15" s="334" t="s">
        <v>27</v>
      </c>
      <c r="F15" s="334">
        <v>1</v>
      </c>
      <c r="G15" s="324">
        <v>0</v>
      </c>
      <c r="H15" s="410">
        <f t="shared" ref="H15:H59" si="0">F15*G15</f>
        <v>0</v>
      </c>
      <c r="I15" s="216"/>
      <c r="K15" s="216"/>
      <c r="IP15" s="218"/>
      <c r="IQ15" s="218"/>
      <c r="IR15" s="218"/>
      <c r="IS15" s="218"/>
      <c r="IT15" s="218"/>
      <c r="IU15" s="218"/>
      <c r="IV15" s="218"/>
      <c r="IW15" s="218"/>
    </row>
    <row r="16" spans="1:257" x14ac:dyDescent="0.25">
      <c r="A16" s="445">
        <v>11</v>
      </c>
      <c r="B16" s="409" t="s">
        <v>378</v>
      </c>
      <c r="C16" s="332"/>
      <c r="D16" s="322" t="s">
        <v>379</v>
      </c>
      <c r="E16" s="323" t="s">
        <v>27</v>
      </c>
      <c r="F16" s="323">
        <v>1</v>
      </c>
      <c r="G16" s="324">
        <v>0</v>
      </c>
      <c r="H16" s="408">
        <f t="shared" si="0"/>
        <v>0</v>
      </c>
      <c r="I16" s="216"/>
      <c r="K16" s="216"/>
      <c r="IP16" s="218"/>
      <c r="IQ16" s="218"/>
      <c r="IR16" s="218"/>
      <c r="IS16" s="218"/>
      <c r="IT16" s="218"/>
      <c r="IU16" s="218"/>
      <c r="IV16" s="218"/>
      <c r="IW16" s="218"/>
    </row>
    <row r="17" spans="1:257" x14ac:dyDescent="0.25">
      <c r="A17" s="445">
        <v>12</v>
      </c>
      <c r="B17" s="409" t="s">
        <v>380</v>
      </c>
      <c r="C17" s="332"/>
      <c r="D17" s="322" t="s">
        <v>379</v>
      </c>
      <c r="E17" s="323" t="s">
        <v>27</v>
      </c>
      <c r="F17" s="323">
        <v>1</v>
      </c>
      <c r="G17" s="324">
        <v>0</v>
      </c>
      <c r="H17" s="408">
        <f t="shared" si="0"/>
        <v>0</v>
      </c>
      <c r="I17" s="216"/>
      <c r="K17" s="216"/>
      <c r="IP17" s="218"/>
      <c r="IQ17" s="218"/>
      <c r="IR17" s="218"/>
      <c r="IS17" s="218"/>
      <c r="IT17" s="218"/>
      <c r="IU17" s="218"/>
      <c r="IV17" s="218"/>
      <c r="IW17" s="218"/>
    </row>
    <row r="18" spans="1:257" x14ac:dyDescent="0.25">
      <c r="A18" s="445">
        <v>13</v>
      </c>
      <c r="B18" s="409" t="s">
        <v>381</v>
      </c>
      <c r="C18" s="332"/>
      <c r="D18" s="322" t="s">
        <v>379</v>
      </c>
      <c r="E18" s="323" t="s">
        <v>27</v>
      </c>
      <c r="F18" s="323">
        <v>1</v>
      </c>
      <c r="G18" s="324">
        <v>0</v>
      </c>
      <c r="H18" s="408">
        <f t="shared" si="0"/>
        <v>0</v>
      </c>
      <c r="I18" s="216"/>
      <c r="K18" s="216"/>
      <c r="IP18" s="218"/>
      <c r="IQ18" s="218"/>
      <c r="IR18" s="218"/>
      <c r="IS18" s="218"/>
      <c r="IT18" s="218"/>
      <c r="IU18" s="218"/>
      <c r="IV18" s="218"/>
      <c r="IW18" s="218"/>
    </row>
    <row r="19" spans="1:257" x14ac:dyDescent="0.25">
      <c r="A19" s="445">
        <v>14</v>
      </c>
      <c r="B19" s="409" t="s">
        <v>382</v>
      </c>
      <c r="C19" s="332"/>
      <c r="D19" s="322" t="s">
        <v>379</v>
      </c>
      <c r="E19" s="323" t="s">
        <v>27</v>
      </c>
      <c r="F19" s="323">
        <v>1</v>
      </c>
      <c r="G19" s="324">
        <v>0</v>
      </c>
      <c r="H19" s="408">
        <f t="shared" si="0"/>
        <v>0</v>
      </c>
      <c r="I19" s="216"/>
      <c r="K19" s="216"/>
      <c r="IP19" s="218"/>
      <c r="IQ19" s="218"/>
      <c r="IR19" s="218"/>
      <c r="IS19" s="218"/>
      <c r="IT19" s="218"/>
      <c r="IU19" s="218"/>
      <c r="IV19" s="218"/>
      <c r="IW19" s="218"/>
    </row>
    <row r="20" spans="1:257" x14ac:dyDescent="0.25">
      <c r="A20" s="445">
        <v>15</v>
      </c>
      <c r="B20" s="409" t="s">
        <v>383</v>
      </c>
      <c r="C20" s="332"/>
      <c r="D20" s="322" t="s">
        <v>379</v>
      </c>
      <c r="E20" s="323" t="s">
        <v>27</v>
      </c>
      <c r="F20" s="323">
        <v>1</v>
      </c>
      <c r="G20" s="324">
        <v>0</v>
      </c>
      <c r="H20" s="408">
        <f t="shared" si="0"/>
        <v>0</v>
      </c>
      <c r="I20" s="216"/>
      <c r="K20" s="216"/>
      <c r="IP20" s="218"/>
      <c r="IQ20" s="218"/>
      <c r="IR20" s="218"/>
      <c r="IS20" s="218"/>
      <c r="IT20" s="218"/>
      <c r="IU20" s="218"/>
      <c r="IV20" s="218"/>
      <c r="IW20" s="218"/>
    </row>
    <row r="21" spans="1:257" x14ac:dyDescent="0.25">
      <c r="A21" s="445">
        <v>16</v>
      </c>
      <c r="B21" s="409" t="s">
        <v>384</v>
      </c>
      <c r="C21" s="332"/>
      <c r="D21" s="322" t="s">
        <v>379</v>
      </c>
      <c r="E21" s="323" t="s">
        <v>27</v>
      </c>
      <c r="F21" s="323">
        <v>1</v>
      </c>
      <c r="G21" s="324">
        <v>0</v>
      </c>
      <c r="H21" s="408">
        <f t="shared" si="0"/>
        <v>0</v>
      </c>
      <c r="I21" s="216"/>
      <c r="K21" s="216"/>
      <c r="IP21" s="218"/>
      <c r="IQ21" s="218"/>
      <c r="IR21" s="218"/>
      <c r="IS21" s="218"/>
      <c r="IT21" s="218"/>
      <c r="IU21" s="218"/>
      <c r="IV21" s="218"/>
      <c r="IW21" s="218"/>
    </row>
    <row r="22" spans="1:257" x14ac:dyDescent="0.25">
      <c r="A22" s="445">
        <v>17</v>
      </c>
      <c r="B22" s="409" t="s">
        <v>385</v>
      </c>
      <c r="C22" s="332"/>
      <c r="D22" s="322" t="s">
        <v>379</v>
      </c>
      <c r="E22" s="323" t="s">
        <v>27</v>
      </c>
      <c r="F22" s="323">
        <v>1</v>
      </c>
      <c r="G22" s="324">
        <v>0</v>
      </c>
      <c r="H22" s="408">
        <f t="shared" si="0"/>
        <v>0</v>
      </c>
      <c r="I22" s="216"/>
      <c r="K22" s="216"/>
      <c r="IP22" s="218"/>
      <c r="IQ22" s="218"/>
      <c r="IR22" s="218"/>
      <c r="IS22" s="218"/>
      <c r="IT22" s="218"/>
      <c r="IU22" s="218"/>
      <c r="IV22" s="218"/>
      <c r="IW22" s="218"/>
    </row>
    <row r="23" spans="1:257" x14ac:dyDescent="0.25">
      <c r="A23" s="445">
        <v>18</v>
      </c>
      <c r="B23" s="409" t="s">
        <v>386</v>
      </c>
      <c r="C23" s="332"/>
      <c r="D23" s="322" t="s">
        <v>379</v>
      </c>
      <c r="E23" s="323" t="s">
        <v>27</v>
      </c>
      <c r="F23" s="323">
        <v>1</v>
      </c>
      <c r="G23" s="324">
        <v>0</v>
      </c>
      <c r="H23" s="408">
        <f t="shared" si="0"/>
        <v>0</v>
      </c>
      <c r="I23" s="216"/>
      <c r="K23" s="216"/>
      <c r="IP23" s="218"/>
      <c r="IQ23" s="218"/>
      <c r="IR23" s="218"/>
      <c r="IS23" s="218"/>
      <c r="IT23" s="218"/>
      <c r="IU23" s="218"/>
      <c r="IV23" s="218"/>
      <c r="IW23" s="218"/>
    </row>
    <row r="24" spans="1:257" x14ac:dyDescent="0.25">
      <c r="A24" s="445">
        <v>19</v>
      </c>
      <c r="B24" s="409" t="s">
        <v>387</v>
      </c>
      <c r="C24" s="332"/>
      <c r="D24" s="322" t="s">
        <v>379</v>
      </c>
      <c r="E24" s="323" t="s">
        <v>27</v>
      </c>
      <c r="F24" s="323">
        <v>1</v>
      </c>
      <c r="G24" s="324">
        <v>0</v>
      </c>
      <c r="H24" s="408">
        <f t="shared" si="0"/>
        <v>0</v>
      </c>
      <c r="I24" s="216"/>
      <c r="K24" s="216"/>
      <c r="IP24" s="218"/>
      <c r="IQ24" s="218"/>
      <c r="IR24" s="218"/>
      <c r="IS24" s="218"/>
      <c r="IT24" s="218"/>
      <c r="IU24" s="218"/>
      <c r="IV24" s="218"/>
      <c r="IW24" s="218"/>
    </row>
    <row r="25" spans="1:257" x14ac:dyDescent="0.25">
      <c r="A25" s="445">
        <v>20</v>
      </c>
      <c r="B25" s="409" t="s">
        <v>388</v>
      </c>
      <c r="C25" s="332"/>
      <c r="D25" s="322" t="s">
        <v>379</v>
      </c>
      <c r="E25" s="323" t="s">
        <v>27</v>
      </c>
      <c r="F25" s="323">
        <v>1</v>
      </c>
      <c r="G25" s="324">
        <v>0</v>
      </c>
      <c r="H25" s="408">
        <f t="shared" si="0"/>
        <v>0</v>
      </c>
      <c r="I25" s="216"/>
      <c r="K25" s="216"/>
      <c r="IP25" s="218"/>
      <c r="IQ25" s="218"/>
      <c r="IR25" s="218"/>
      <c r="IS25" s="218"/>
      <c r="IT25" s="218"/>
      <c r="IU25" s="218"/>
      <c r="IV25" s="218"/>
      <c r="IW25" s="218"/>
    </row>
    <row r="26" spans="1:257" x14ac:dyDescent="0.25">
      <c r="A26" s="445">
        <v>21</v>
      </c>
      <c r="B26" s="409" t="s">
        <v>389</v>
      </c>
      <c r="C26" s="332"/>
      <c r="D26" s="322" t="s">
        <v>379</v>
      </c>
      <c r="E26" s="323" t="s">
        <v>27</v>
      </c>
      <c r="F26" s="323">
        <v>1</v>
      </c>
      <c r="G26" s="324">
        <v>0</v>
      </c>
      <c r="H26" s="408">
        <f t="shared" si="0"/>
        <v>0</v>
      </c>
      <c r="I26" s="216"/>
      <c r="K26" s="216"/>
      <c r="IP26" s="218"/>
      <c r="IQ26" s="218"/>
      <c r="IR26" s="218"/>
      <c r="IS26" s="218"/>
      <c r="IT26" s="218"/>
      <c r="IU26" s="218"/>
      <c r="IV26" s="218"/>
      <c r="IW26" s="218"/>
    </row>
    <row r="27" spans="1:257" x14ac:dyDescent="0.25">
      <c r="A27" s="445">
        <v>22</v>
      </c>
      <c r="B27" s="409" t="s">
        <v>390</v>
      </c>
      <c r="C27" s="332"/>
      <c r="D27" s="322" t="s">
        <v>391</v>
      </c>
      <c r="E27" s="323" t="s">
        <v>27</v>
      </c>
      <c r="F27" s="323">
        <v>1</v>
      </c>
      <c r="G27" s="324">
        <v>0</v>
      </c>
      <c r="H27" s="408">
        <f t="shared" si="0"/>
        <v>0</v>
      </c>
      <c r="I27" s="216"/>
      <c r="K27" s="216"/>
      <c r="IP27" s="218"/>
      <c r="IQ27" s="218"/>
      <c r="IR27" s="218"/>
      <c r="IS27" s="218"/>
      <c r="IT27" s="218"/>
      <c r="IU27" s="218"/>
      <c r="IV27" s="218"/>
      <c r="IW27" s="218"/>
    </row>
    <row r="28" spans="1:257" x14ac:dyDescent="0.25">
      <c r="A28" s="445">
        <v>23</v>
      </c>
      <c r="B28" s="409" t="s">
        <v>392</v>
      </c>
      <c r="C28" s="332"/>
      <c r="D28" s="322" t="s">
        <v>391</v>
      </c>
      <c r="E28" s="323" t="s">
        <v>27</v>
      </c>
      <c r="F28" s="323">
        <v>1</v>
      </c>
      <c r="G28" s="324">
        <v>0</v>
      </c>
      <c r="H28" s="408">
        <f t="shared" si="0"/>
        <v>0</v>
      </c>
      <c r="I28" s="216"/>
      <c r="K28" s="216"/>
      <c r="IP28" s="218"/>
      <c r="IQ28" s="218"/>
      <c r="IR28" s="218"/>
      <c r="IS28" s="218"/>
      <c r="IT28" s="218"/>
      <c r="IU28" s="218"/>
      <c r="IV28" s="218"/>
      <c r="IW28" s="218"/>
    </row>
    <row r="29" spans="1:257" x14ac:dyDescent="0.25">
      <c r="A29" s="445">
        <v>24</v>
      </c>
      <c r="B29" s="409" t="s">
        <v>393</v>
      </c>
      <c r="C29" s="332"/>
      <c r="D29" s="322" t="s">
        <v>391</v>
      </c>
      <c r="E29" s="323" t="s">
        <v>27</v>
      </c>
      <c r="F29" s="323">
        <v>1</v>
      </c>
      <c r="G29" s="324">
        <v>0</v>
      </c>
      <c r="H29" s="408">
        <f t="shared" si="0"/>
        <v>0</v>
      </c>
      <c r="I29" s="216"/>
      <c r="K29" s="216"/>
      <c r="IP29" s="218"/>
      <c r="IQ29" s="218"/>
      <c r="IR29" s="218"/>
      <c r="IS29" s="218"/>
      <c r="IT29" s="218"/>
      <c r="IU29" s="218"/>
      <c r="IV29" s="218"/>
      <c r="IW29" s="218"/>
    </row>
    <row r="30" spans="1:257" x14ac:dyDescent="0.25">
      <c r="A30" s="445">
        <v>25</v>
      </c>
      <c r="B30" s="409" t="s">
        <v>394</v>
      </c>
      <c r="C30" s="332"/>
      <c r="D30" s="322" t="s">
        <v>391</v>
      </c>
      <c r="E30" s="323" t="s">
        <v>27</v>
      </c>
      <c r="F30" s="323">
        <v>1</v>
      </c>
      <c r="G30" s="324">
        <v>0</v>
      </c>
      <c r="H30" s="408">
        <f t="shared" si="0"/>
        <v>0</v>
      </c>
      <c r="I30" s="216"/>
      <c r="K30" s="216"/>
      <c r="IP30" s="218"/>
      <c r="IQ30" s="218"/>
      <c r="IR30" s="218"/>
      <c r="IS30" s="218"/>
      <c r="IT30" s="218"/>
      <c r="IU30" s="218"/>
      <c r="IV30" s="218"/>
      <c r="IW30" s="218"/>
    </row>
    <row r="31" spans="1:257" x14ac:dyDescent="0.25">
      <c r="A31" s="445">
        <v>26</v>
      </c>
      <c r="B31" s="409" t="s">
        <v>395</v>
      </c>
      <c r="C31" s="332"/>
      <c r="D31" s="322" t="s">
        <v>391</v>
      </c>
      <c r="E31" s="323" t="s">
        <v>27</v>
      </c>
      <c r="F31" s="323">
        <v>1</v>
      </c>
      <c r="G31" s="324">
        <v>0</v>
      </c>
      <c r="H31" s="408">
        <f t="shared" si="0"/>
        <v>0</v>
      </c>
      <c r="I31" s="216"/>
      <c r="K31" s="216"/>
      <c r="IP31" s="218"/>
      <c r="IQ31" s="218"/>
      <c r="IR31" s="218"/>
      <c r="IS31" s="218"/>
      <c r="IT31" s="218"/>
      <c r="IU31" s="218"/>
      <c r="IV31" s="218"/>
      <c r="IW31" s="218"/>
    </row>
    <row r="32" spans="1:257" x14ac:dyDescent="0.25">
      <c r="A32" s="445">
        <v>27</v>
      </c>
      <c r="B32" s="409" t="s">
        <v>396</v>
      </c>
      <c r="C32" s="332"/>
      <c r="D32" s="322" t="s">
        <v>391</v>
      </c>
      <c r="E32" s="323" t="s">
        <v>27</v>
      </c>
      <c r="F32" s="323">
        <v>1</v>
      </c>
      <c r="G32" s="324">
        <v>0</v>
      </c>
      <c r="H32" s="408">
        <f t="shared" si="0"/>
        <v>0</v>
      </c>
      <c r="I32" s="216"/>
      <c r="K32" s="216"/>
      <c r="IP32" s="218"/>
      <c r="IQ32" s="218"/>
      <c r="IR32" s="218"/>
      <c r="IS32" s="218"/>
      <c r="IT32" s="218"/>
      <c r="IU32" s="218"/>
      <c r="IV32" s="218"/>
      <c r="IW32" s="218"/>
    </row>
    <row r="33" spans="1:257" x14ac:dyDescent="0.25">
      <c r="A33" s="445">
        <v>28</v>
      </c>
      <c r="B33" s="409" t="s">
        <v>397</v>
      </c>
      <c r="C33" s="332"/>
      <c r="D33" s="322" t="s">
        <v>391</v>
      </c>
      <c r="E33" s="323" t="s">
        <v>27</v>
      </c>
      <c r="F33" s="323">
        <v>1</v>
      </c>
      <c r="G33" s="324">
        <v>0</v>
      </c>
      <c r="H33" s="408">
        <f t="shared" si="0"/>
        <v>0</v>
      </c>
      <c r="I33" s="216"/>
      <c r="K33" s="216"/>
      <c r="IP33" s="218"/>
      <c r="IQ33" s="218"/>
      <c r="IR33" s="218"/>
      <c r="IS33" s="218"/>
      <c r="IT33" s="218"/>
      <c r="IU33" s="218"/>
      <c r="IV33" s="218"/>
      <c r="IW33" s="218"/>
    </row>
    <row r="34" spans="1:257" x14ac:dyDescent="0.25">
      <c r="A34" s="445">
        <v>29</v>
      </c>
      <c r="B34" s="409" t="s">
        <v>398</v>
      </c>
      <c r="C34" s="332"/>
      <c r="D34" s="322" t="s">
        <v>391</v>
      </c>
      <c r="E34" s="323" t="s">
        <v>27</v>
      </c>
      <c r="F34" s="323">
        <v>1</v>
      </c>
      <c r="G34" s="324">
        <v>0</v>
      </c>
      <c r="H34" s="408">
        <f t="shared" si="0"/>
        <v>0</v>
      </c>
      <c r="I34" s="216"/>
      <c r="K34" s="216"/>
      <c r="IP34" s="218"/>
      <c r="IQ34" s="218"/>
      <c r="IR34" s="218"/>
      <c r="IS34" s="218"/>
      <c r="IT34" s="218"/>
      <c r="IU34" s="218"/>
      <c r="IV34" s="218"/>
      <c r="IW34" s="218"/>
    </row>
    <row r="35" spans="1:257" x14ac:dyDescent="0.25">
      <c r="A35" s="445">
        <v>30</v>
      </c>
      <c r="B35" s="409" t="s">
        <v>399</v>
      </c>
      <c r="C35" s="332"/>
      <c r="D35" s="322" t="s">
        <v>391</v>
      </c>
      <c r="E35" s="323" t="s">
        <v>27</v>
      </c>
      <c r="F35" s="323">
        <v>1</v>
      </c>
      <c r="G35" s="324">
        <v>0</v>
      </c>
      <c r="H35" s="408">
        <f t="shared" si="0"/>
        <v>0</v>
      </c>
      <c r="I35" s="216"/>
      <c r="K35" s="216"/>
      <c r="IP35" s="218"/>
      <c r="IQ35" s="218"/>
      <c r="IR35" s="218"/>
      <c r="IS35" s="218"/>
      <c r="IT35" s="218"/>
      <c r="IU35" s="218"/>
      <c r="IV35" s="218"/>
      <c r="IW35" s="218"/>
    </row>
    <row r="36" spans="1:257" x14ac:dyDescent="0.25">
      <c r="A36" s="445">
        <v>31</v>
      </c>
      <c r="B36" s="409" t="s">
        <v>400</v>
      </c>
      <c r="C36" s="332"/>
      <c r="D36" s="322" t="s">
        <v>391</v>
      </c>
      <c r="E36" s="323" t="s">
        <v>27</v>
      </c>
      <c r="F36" s="323">
        <v>1</v>
      </c>
      <c r="G36" s="324">
        <v>0</v>
      </c>
      <c r="H36" s="408">
        <f t="shared" si="0"/>
        <v>0</v>
      </c>
      <c r="I36" s="216"/>
      <c r="K36" s="216"/>
      <c r="IP36" s="218"/>
      <c r="IQ36" s="218"/>
      <c r="IR36" s="218"/>
      <c r="IS36" s="218"/>
      <c r="IT36" s="218"/>
      <c r="IU36" s="218"/>
      <c r="IV36" s="218"/>
      <c r="IW36" s="218"/>
    </row>
    <row r="37" spans="1:257" x14ac:dyDescent="0.25">
      <c r="A37" s="445">
        <v>32</v>
      </c>
      <c r="B37" s="409" t="s">
        <v>401</v>
      </c>
      <c r="C37" s="332"/>
      <c r="D37" s="322" t="s">
        <v>391</v>
      </c>
      <c r="E37" s="323" t="s">
        <v>27</v>
      </c>
      <c r="F37" s="323">
        <v>1</v>
      </c>
      <c r="G37" s="324">
        <v>0</v>
      </c>
      <c r="H37" s="408">
        <f t="shared" si="0"/>
        <v>0</v>
      </c>
      <c r="I37" s="216"/>
      <c r="K37" s="216"/>
      <c r="IP37" s="218"/>
      <c r="IQ37" s="218"/>
      <c r="IR37" s="218"/>
      <c r="IS37" s="218"/>
      <c r="IT37" s="218"/>
      <c r="IU37" s="218"/>
      <c r="IV37" s="218"/>
      <c r="IW37" s="218"/>
    </row>
    <row r="38" spans="1:257" x14ac:dyDescent="0.25">
      <c r="A38" s="445">
        <v>33</v>
      </c>
      <c r="B38" s="409" t="s">
        <v>402</v>
      </c>
      <c r="C38" s="332"/>
      <c r="D38" s="322" t="s">
        <v>391</v>
      </c>
      <c r="E38" s="323" t="s">
        <v>27</v>
      </c>
      <c r="F38" s="323">
        <v>1</v>
      </c>
      <c r="G38" s="324">
        <v>0</v>
      </c>
      <c r="H38" s="408">
        <f t="shared" si="0"/>
        <v>0</v>
      </c>
      <c r="I38" s="216"/>
      <c r="K38" s="216"/>
      <c r="IP38" s="218"/>
      <c r="IQ38" s="218"/>
      <c r="IR38" s="218"/>
      <c r="IS38" s="218"/>
      <c r="IT38" s="218"/>
      <c r="IU38" s="218"/>
      <c r="IV38" s="218"/>
      <c r="IW38" s="218"/>
    </row>
    <row r="39" spans="1:257" x14ac:dyDescent="0.25">
      <c r="A39" s="445">
        <v>34</v>
      </c>
      <c r="B39" s="409" t="s">
        <v>403</v>
      </c>
      <c r="C39" s="332"/>
      <c r="D39" s="322" t="s">
        <v>391</v>
      </c>
      <c r="E39" s="323" t="s">
        <v>27</v>
      </c>
      <c r="F39" s="323">
        <v>1</v>
      </c>
      <c r="G39" s="324">
        <v>0</v>
      </c>
      <c r="H39" s="408">
        <f t="shared" si="0"/>
        <v>0</v>
      </c>
      <c r="I39" s="216"/>
      <c r="K39" s="216"/>
      <c r="IP39" s="218"/>
      <c r="IQ39" s="218"/>
      <c r="IR39" s="218"/>
      <c r="IS39" s="218"/>
      <c r="IT39" s="218"/>
      <c r="IU39" s="218"/>
      <c r="IV39" s="218"/>
      <c r="IW39" s="218"/>
    </row>
    <row r="40" spans="1:257" x14ac:dyDescent="0.25">
      <c r="A40" s="445">
        <v>35</v>
      </c>
      <c r="B40" s="409" t="s">
        <v>404</v>
      </c>
      <c r="C40" s="332"/>
      <c r="D40" s="322" t="s">
        <v>391</v>
      </c>
      <c r="E40" s="323" t="s">
        <v>27</v>
      </c>
      <c r="F40" s="323">
        <v>1</v>
      </c>
      <c r="G40" s="324">
        <v>0</v>
      </c>
      <c r="H40" s="408">
        <f t="shared" si="0"/>
        <v>0</v>
      </c>
      <c r="I40" s="216"/>
      <c r="K40" s="216"/>
      <c r="IP40" s="218"/>
      <c r="IQ40" s="218"/>
      <c r="IR40" s="218"/>
      <c r="IS40" s="218"/>
      <c r="IT40" s="218"/>
      <c r="IU40" s="218"/>
      <c r="IV40" s="218"/>
      <c r="IW40" s="218"/>
    </row>
    <row r="41" spans="1:257" x14ac:dyDescent="0.25">
      <c r="A41" s="445">
        <v>36</v>
      </c>
      <c r="B41" s="409" t="s">
        <v>405</v>
      </c>
      <c r="C41" s="332"/>
      <c r="D41" s="322" t="s">
        <v>391</v>
      </c>
      <c r="E41" s="323" t="s">
        <v>27</v>
      </c>
      <c r="F41" s="323">
        <v>1</v>
      </c>
      <c r="G41" s="324">
        <v>0</v>
      </c>
      <c r="H41" s="408">
        <f t="shared" si="0"/>
        <v>0</v>
      </c>
      <c r="I41" s="216"/>
      <c r="K41" s="216"/>
      <c r="IP41" s="218"/>
      <c r="IQ41" s="218"/>
      <c r="IR41" s="218"/>
      <c r="IS41" s="218"/>
      <c r="IT41" s="218"/>
      <c r="IU41" s="218"/>
      <c r="IV41" s="218"/>
      <c r="IW41" s="218"/>
    </row>
    <row r="42" spans="1:257" x14ac:dyDescent="0.25">
      <c r="A42" s="445">
        <v>37</v>
      </c>
      <c r="B42" s="409" t="s">
        <v>406</v>
      </c>
      <c r="C42" s="332"/>
      <c r="D42" s="322" t="s">
        <v>391</v>
      </c>
      <c r="E42" s="323" t="s">
        <v>27</v>
      </c>
      <c r="F42" s="323">
        <v>1</v>
      </c>
      <c r="G42" s="324">
        <v>0</v>
      </c>
      <c r="H42" s="408">
        <f t="shared" si="0"/>
        <v>0</v>
      </c>
      <c r="I42" s="216"/>
      <c r="K42" s="216"/>
      <c r="IP42" s="218"/>
      <c r="IQ42" s="218"/>
      <c r="IR42" s="218"/>
      <c r="IS42" s="218"/>
      <c r="IT42" s="218"/>
      <c r="IU42" s="218"/>
      <c r="IV42" s="218"/>
      <c r="IW42" s="218"/>
    </row>
    <row r="43" spans="1:257" x14ac:dyDescent="0.25">
      <c r="A43" s="445">
        <v>38</v>
      </c>
      <c r="B43" s="409" t="s">
        <v>407</v>
      </c>
      <c r="C43" s="332"/>
      <c r="D43" s="322" t="s">
        <v>391</v>
      </c>
      <c r="E43" s="323" t="s">
        <v>27</v>
      </c>
      <c r="F43" s="323">
        <v>1</v>
      </c>
      <c r="G43" s="324">
        <v>0</v>
      </c>
      <c r="H43" s="408">
        <f t="shared" si="0"/>
        <v>0</v>
      </c>
      <c r="I43" s="216"/>
      <c r="K43" s="216"/>
      <c r="IP43" s="218"/>
      <c r="IQ43" s="218"/>
      <c r="IR43" s="218"/>
      <c r="IS43" s="218"/>
      <c r="IT43" s="218"/>
      <c r="IU43" s="218"/>
      <c r="IV43" s="218"/>
      <c r="IW43" s="218"/>
    </row>
    <row r="44" spans="1:257" x14ac:dyDescent="0.25">
      <c r="A44" s="445">
        <v>39</v>
      </c>
      <c r="B44" s="409" t="s">
        <v>408</v>
      </c>
      <c r="C44" s="332"/>
      <c r="D44" s="322" t="s">
        <v>391</v>
      </c>
      <c r="E44" s="323" t="s">
        <v>27</v>
      </c>
      <c r="F44" s="323">
        <v>1</v>
      </c>
      <c r="G44" s="324">
        <v>0</v>
      </c>
      <c r="H44" s="408">
        <f t="shared" si="0"/>
        <v>0</v>
      </c>
      <c r="I44" s="216"/>
      <c r="K44" s="216"/>
      <c r="IP44" s="218"/>
      <c r="IQ44" s="218"/>
      <c r="IR44" s="218"/>
      <c r="IS44" s="218"/>
      <c r="IT44" s="218"/>
      <c r="IU44" s="218"/>
      <c r="IV44" s="218"/>
      <c r="IW44" s="218"/>
    </row>
    <row r="45" spans="1:257" x14ac:dyDescent="0.25">
      <c r="A45" s="445">
        <v>40</v>
      </c>
      <c r="B45" s="409" t="s">
        <v>409</v>
      </c>
      <c r="C45" s="332"/>
      <c r="D45" s="322" t="s">
        <v>379</v>
      </c>
      <c r="E45" s="323" t="s">
        <v>27</v>
      </c>
      <c r="F45" s="323">
        <v>1</v>
      </c>
      <c r="G45" s="324">
        <v>0</v>
      </c>
      <c r="H45" s="408">
        <f t="shared" si="0"/>
        <v>0</v>
      </c>
      <c r="I45" s="216"/>
      <c r="K45" s="216"/>
      <c r="IP45" s="218"/>
      <c r="IQ45" s="218"/>
      <c r="IR45" s="218"/>
      <c r="IS45" s="218"/>
      <c r="IT45" s="218"/>
      <c r="IU45" s="218"/>
      <c r="IV45" s="218"/>
      <c r="IW45" s="218"/>
    </row>
    <row r="46" spans="1:257" x14ac:dyDescent="0.25">
      <c r="A46" s="445">
        <v>41</v>
      </c>
      <c r="B46" s="409" t="s">
        <v>410</v>
      </c>
      <c r="C46" s="332"/>
      <c r="D46" s="322" t="s">
        <v>379</v>
      </c>
      <c r="E46" s="323" t="s">
        <v>27</v>
      </c>
      <c r="F46" s="323">
        <v>1</v>
      </c>
      <c r="G46" s="324">
        <v>0</v>
      </c>
      <c r="H46" s="408">
        <f t="shared" si="0"/>
        <v>0</v>
      </c>
      <c r="I46" s="216"/>
      <c r="K46" s="216"/>
      <c r="IP46" s="218"/>
      <c r="IQ46" s="218"/>
      <c r="IR46" s="218"/>
      <c r="IS46" s="218"/>
      <c r="IT46" s="218"/>
      <c r="IU46" s="218"/>
      <c r="IV46" s="218"/>
      <c r="IW46" s="218"/>
    </row>
    <row r="47" spans="1:257" x14ac:dyDescent="0.25">
      <c r="A47" s="445">
        <v>42</v>
      </c>
      <c r="B47" s="409" t="s">
        <v>411</v>
      </c>
      <c r="C47" s="332"/>
      <c r="D47" s="326" t="s">
        <v>412</v>
      </c>
      <c r="E47" s="323" t="s">
        <v>27</v>
      </c>
      <c r="F47" s="323">
        <v>1</v>
      </c>
      <c r="G47" s="324">
        <v>0</v>
      </c>
      <c r="H47" s="408">
        <f t="shared" si="0"/>
        <v>0</v>
      </c>
      <c r="I47" s="216"/>
      <c r="K47" s="216"/>
      <c r="IP47" s="218"/>
      <c r="IQ47" s="218"/>
      <c r="IR47" s="218"/>
      <c r="IS47" s="218"/>
      <c r="IT47" s="218"/>
      <c r="IU47" s="218"/>
      <c r="IV47" s="218"/>
      <c r="IW47" s="218"/>
    </row>
    <row r="48" spans="1:257" x14ac:dyDescent="0.25">
      <c r="A48" s="445">
        <v>43</v>
      </c>
      <c r="B48" s="409" t="s">
        <v>413</v>
      </c>
      <c r="C48" s="332"/>
      <c r="D48" s="326" t="s">
        <v>412</v>
      </c>
      <c r="E48" s="323" t="s">
        <v>27</v>
      </c>
      <c r="F48" s="323">
        <v>1</v>
      </c>
      <c r="G48" s="324">
        <v>0</v>
      </c>
      <c r="H48" s="408">
        <f t="shared" si="0"/>
        <v>0</v>
      </c>
      <c r="I48" s="216"/>
      <c r="K48" s="216"/>
      <c r="IP48" s="218"/>
      <c r="IQ48" s="218"/>
      <c r="IR48" s="218"/>
      <c r="IS48" s="218"/>
      <c r="IT48" s="218"/>
      <c r="IU48" s="218"/>
      <c r="IV48" s="218"/>
      <c r="IW48" s="218"/>
    </row>
    <row r="49" spans="1:257" x14ac:dyDescent="0.25">
      <c r="A49" s="445">
        <v>44</v>
      </c>
      <c r="B49" s="409" t="s">
        <v>414</v>
      </c>
      <c r="C49" s="332"/>
      <c r="D49" s="322" t="s">
        <v>415</v>
      </c>
      <c r="E49" s="323" t="s">
        <v>27</v>
      </c>
      <c r="F49" s="334">
        <v>1</v>
      </c>
      <c r="G49" s="324">
        <v>0</v>
      </c>
      <c r="H49" s="408">
        <f t="shared" si="0"/>
        <v>0</v>
      </c>
      <c r="I49" s="216"/>
      <c r="K49" s="216"/>
      <c r="IP49" s="218"/>
      <c r="IQ49" s="218"/>
      <c r="IR49" s="218"/>
      <c r="IS49" s="218"/>
      <c r="IT49" s="218"/>
      <c r="IU49" s="218"/>
      <c r="IV49" s="218"/>
      <c r="IW49" s="218"/>
    </row>
    <row r="50" spans="1:257" x14ac:dyDescent="0.25">
      <c r="A50" s="445">
        <v>45</v>
      </c>
      <c r="B50" s="409" t="s">
        <v>416</v>
      </c>
      <c r="C50" s="332"/>
      <c r="D50" s="322" t="s">
        <v>415</v>
      </c>
      <c r="E50" s="323" t="s">
        <v>27</v>
      </c>
      <c r="F50" s="334">
        <v>1</v>
      </c>
      <c r="G50" s="324">
        <v>0</v>
      </c>
      <c r="H50" s="408">
        <f t="shared" si="0"/>
        <v>0</v>
      </c>
      <c r="I50" s="216"/>
      <c r="K50" s="216"/>
      <c r="IP50" s="218"/>
      <c r="IQ50" s="218"/>
      <c r="IR50" s="218"/>
      <c r="IS50" s="218"/>
      <c r="IT50" s="218"/>
      <c r="IU50" s="218"/>
      <c r="IV50" s="218"/>
      <c r="IW50" s="218"/>
    </row>
    <row r="51" spans="1:257" x14ac:dyDescent="0.25">
      <c r="A51" s="445">
        <v>46</v>
      </c>
      <c r="B51" s="409" t="s">
        <v>417</v>
      </c>
      <c r="C51" s="332"/>
      <c r="D51" s="322" t="s">
        <v>415</v>
      </c>
      <c r="E51" s="323" t="s">
        <v>27</v>
      </c>
      <c r="F51" s="323">
        <v>1</v>
      </c>
      <c r="G51" s="324">
        <v>0</v>
      </c>
      <c r="H51" s="408">
        <f t="shared" si="0"/>
        <v>0</v>
      </c>
      <c r="I51" s="216"/>
      <c r="K51" s="216"/>
      <c r="IP51" s="218"/>
      <c r="IQ51" s="218"/>
      <c r="IR51" s="218"/>
      <c r="IS51" s="218"/>
      <c r="IT51" s="218"/>
      <c r="IU51" s="218"/>
      <c r="IV51" s="218"/>
      <c r="IW51" s="218"/>
    </row>
    <row r="52" spans="1:257" x14ac:dyDescent="0.25">
      <c r="A52" s="445">
        <v>47</v>
      </c>
      <c r="B52" s="409" t="s">
        <v>418</v>
      </c>
      <c r="C52" s="332"/>
      <c r="D52" s="322" t="s">
        <v>415</v>
      </c>
      <c r="E52" s="323" t="s">
        <v>27</v>
      </c>
      <c r="F52" s="334">
        <v>1</v>
      </c>
      <c r="G52" s="324">
        <v>0</v>
      </c>
      <c r="H52" s="408">
        <f t="shared" si="0"/>
        <v>0</v>
      </c>
      <c r="I52" s="216"/>
      <c r="K52" s="216"/>
      <c r="IP52" s="218"/>
      <c r="IQ52" s="218"/>
      <c r="IR52" s="218"/>
      <c r="IS52" s="218"/>
      <c r="IT52" s="218"/>
      <c r="IU52" s="218"/>
      <c r="IV52" s="218"/>
      <c r="IW52" s="218"/>
    </row>
    <row r="53" spans="1:257" x14ac:dyDescent="0.25">
      <c r="A53" s="445">
        <v>48</v>
      </c>
      <c r="B53" s="409" t="s">
        <v>419</v>
      </c>
      <c r="C53" s="332"/>
      <c r="D53" s="322" t="s">
        <v>415</v>
      </c>
      <c r="E53" s="323" t="s">
        <v>27</v>
      </c>
      <c r="F53" s="334">
        <v>1</v>
      </c>
      <c r="G53" s="324">
        <v>0</v>
      </c>
      <c r="H53" s="408">
        <f t="shared" si="0"/>
        <v>0</v>
      </c>
      <c r="I53" s="216"/>
      <c r="K53" s="216"/>
      <c r="IP53" s="218"/>
      <c r="IQ53" s="218"/>
      <c r="IR53" s="218"/>
      <c r="IS53" s="218"/>
      <c r="IT53" s="218"/>
      <c r="IU53" s="218"/>
      <c r="IV53" s="218"/>
      <c r="IW53" s="218"/>
    </row>
    <row r="54" spans="1:257" x14ac:dyDescent="0.25">
      <c r="A54" s="445">
        <v>49</v>
      </c>
      <c r="B54" s="409" t="s">
        <v>420</v>
      </c>
      <c r="C54" s="332"/>
      <c r="D54" s="322" t="s">
        <v>415</v>
      </c>
      <c r="E54" s="323" t="s">
        <v>27</v>
      </c>
      <c r="F54" s="334">
        <v>1</v>
      </c>
      <c r="G54" s="324">
        <v>0</v>
      </c>
      <c r="H54" s="408">
        <f t="shared" si="0"/>
        <v>0</v>
      </c>
      <c r="I54" s="216"/>
      <c r="K54" s="216"/>
      <c r="IP54" s="218"/>
      <c r="IQ54" s="218"/>
      <c r="IR54" s="218"/>
      <c r="IS54" s="218"/>
      <c r="IT54" s="218"/>
      <c r="IU54" s="218"/>
      <c r="IV54" s="218"/>
      <c r="IW54" s="218"/>
    </row>
    <row r="55" spans="1:257" x14ac:dyDescent="0.25">
      <c r="A55" s="445">
        <v>50</v>
      </c>
      <c r="B55" s="409" t="s">
        <v>421</v>
      </c>
      <c r="C55" s="332"/>
      <c r="D55" s="322" t="s">
        <v>415</v>
      </c>
      <c r="E55" s="323" t="s">
        <v>27</v>
      </c>
      <c r="F55" s="334">
        <v>1</v>
      </c>
      <c r="G55" s="324">
        <v>0</v>
      </c>
      <c r="H55" s="408">
        <f t="shared" si="0"/>
        <v>0</v>
      </c>
      <c r="I55" s="216"/>
      <c r="K55" s="216"/>
      <c r="IP55" s="218"/>
      <c r="IQ55" s="218"/>
      <c r="IR55" s="218"/>
      <c r="IS55" s="218"/>
      <c r="IT55" s="218"/>
      <c r="IU55" s="218"/>
      <c r="IV55" s="218"/>
      <c r="IW55" s="218"/>
    </row>
    <row r="56" spans="1:257" x14ac:dyDescent="0.25">
      <c r="A56" s="445">
        <v>51</v>
      </c>
      <c r="B56" s="409" t="s">
        <v>422</v>
      </c>
      <c r="C56" s="332"/>
      <c r="D56" s="322" t="s">
        <v>415</v>
      </c>
      <c r="E56" s="323" t="s">
        <v>27</v>
      </c>
      <c r="F56" s="334">
        <v>1</v>
      </c>
      <c r="G56" s="324">
        <v>0</v>
      </c>
      <c r="H56" s="408">
        <f t="shared" si="0"/>
        <v>0</v>
      </c>
      <c r="I56" s="216"/>
      <c r="K56" s="216"/>
      <c r="IP56" s="218"/>
      <c r="IQ56" s="218"/>
      <c r="IR56" s="218"/>
      <c r="IS56" s="218"/>
      <c r="IT56" s="218"/>
      <c r="IU56" s="218"/>
      <c r="IV56" s="218"/>
      <c r="IW56" s="218"/>
    </row>
    <row r="57" spans="1:257" x14ac:dyDescent="0.25">
      <c r="A57" s="445">
        <v>52</v>
      </c>
      <c r="B57" s="409" t="s">
        <v>423</v>
      </c>
      <c r="C57" s="332"/>
      <c r="D57" s="322" t="s">
        <v>415</v>
      </c>
      <c r="E57" s="323" t="s">
        <v>27</v>
      </c>
      <c r="F57" s="334">
        <v>1</v>
      </c>
      <c r="G57" s="324">
        <v>0</v>
      </c>
      <c r="H57" s="408">
        <f t="shared" si="0"/>
        <v>0</v>
      </c>
      <c r="I57" s="216"/>
      <c r="K57" s="216"/>
      <c r="IP57" s="218"/>
      <c r="IQ57" s="218"/>
      <c r="IR57" s="218"/>
      <c r="IS57" s="218"/>
      <c r="IT57" s="218"/>
      <c r="IU57" s="218"/>
      <c r="IV57" s="218"/>
      <c r="IW57" s="218"/>
    </row>
    <row r="58" spans="1:257" x14ac:dyDescent="0.25">
      <c r="A58" s="445">
        <v>53</v>
      </c>
      <c r="B58" s="409" t="s">
        <v>424</v>
      </c>
      <c r="C58" s="332"/>
      <c r="D58" s="322" t="s">
        <v>415</v>
      </c>
      <c r="E58" s="323" t="s">
        <v>27</v>
      </c>
      <c r="F58" s="334">
        <v>1</v>
      </c>
      <c r="G58" s="324">
        <v>0</v>
      </c>
      <c r="H58" s="408">
        <f t="shared" si="0"/>
        <v>0</v>
      </c>
      <c r="I58" s="216"/>
      <c r="K58" s="216"/>
      <c r="IP58" s="218"/>
      <c r="IQ58" s="218"/>
      <c r="IR58" s="218"/>
      <c r="IS58" s="218"/>
      <c r="IT58" s="218"/>
      <c r="IU58" s="218"/>
      <c r="IV58" s="218"/>
      <c r="IW58" s="218"/>
    </row>
    <row r="59" spans="1:257" ht="13.5" thickBot="1" x14ac:dyDescent="0.3">
      <c r="A59" s="445">
        <v>54</v>
      </c>
      <c r="B59" s="411" t="s">
        <v>425</v>
      </c>
      <c r="C59" s="342"/>
      <c r="D59" s="326" t="s">
        <v>426</v>
      </c>
      <c r="E59" s="327" t="s">
        <v>27</v>
      </c>
      <c r="F59" s="327">
        <v>1</v>
      </c>
      <c r="G59" s="368">
        <v>0</v>
      </c>
      <c r="H59" s="412">
        <f t="shared" si="0"/>
        <v>0</v>
      </c>
      <c r="I59" s="216"/>
      <c r="K59" s="216"/>
      <c r="IP59" s="218"/>
      <c r="IQ59" s="218"/>
      <c r="IR59" s="218"/>
      <c r="IS59" s="218"/>
      <c r="IT59" s="218"/>
      <c r="IU59" s="218"/>
      <c r="IV59" s="218"/>
      <c r="IW59" s="218"/>
    </row>
    <row r="60" spans="1:257" ht="13.5" thickBot="1" x14ac:dyDescent="0.3">
      <c r="A60" s="445">
        <v>55</v>
      </c>
      <c r="B60" s="356"/>
      <c r="C60" s="358"/>
      <c r="D60" s="358" t="s">
        <v>560</v>
      </c>
      <c r="E60" s="359"/>
      <c r="F60" s="359"/>
      <c r="G60" s="360"/>
      <c r="H60" s="361">
        <f>SUM(H15:H59)</f>
        <v>0</v>
      </c>
      <c r="I60" s="216"/>
      <c r="K60" s="216"/>
      <c r="IP60" s="218"/>
      <c r="IQ60" s="218"/>
      <c r="IR60" s="218"/>
      <c r="IS60" s="218"/>
      <c r="IT60" s="218"/>
      <c r="IU60" s="218"/>
      <c r="IV60" s="218"/>
      <c r="IW60" s="218"/>
    </row>
    <row r="61" spans="1:257" ht="13.5" thickBot="1" x14ac:dyDescent="0.3">
      <c r="A61" s="445">
        <v>56</v>
      </c>
      <c r="B61" s="362"/>
      <c r="C61" s="363"/>
      <c r="D61" s="364" t="s">
        <v>427</v>
      </c>
      <c r="E61" s="365"/>
      <c r="F61" s="365"/>
      <c r="G61" s="366"/>
      <c r="H61" s="367"/>
      <c r="I61" s="216"/>
      <c r="K61" s="216"/>
      <c r="IP61" s="218"/>
      <c r="IQ61" s="218"/>
      <c r="IR61" s="218"/>
      <c r="IS61" s="218"/>
      <c r="IT61" s="218"/>
      <c r="IU61" s="218"/>
      <c r="IV61" s="218"/>
      <c r="IW61" s="218"/>
    </row>
    <row r="62" spans="1:257" x14ac:dyDescent="0.25">
      <c r="A62" s="445">
        <v>57</v>
      </c>
      <c r="B62" s="409" t="s">
        <v>428</v>
      </c>
      <c r="C62" s="333"/>
      <c r="D62" s="333" t="s">
        <v>429</v>
      </c>
      <c r="E62" s="334" t="s">
        <v>27</v>
      </c>
      <c r="F62" s="334">
        <v>1</v>
      </c>
      <c r="G62" s="324">
        <v>0</v>
      </c>
      <c r="H62" s="410">
        <f t="shared" ref="H62:H80" si="1">F62*G62</f>
        <v>0</v>
      </c>
      <c r="I62" s="216"/>
      <c r="K62" s="216"/>
      <c r="IP62" s="218"/>
      <c r="IQ62" s="218"/>
      <c r="IR62" s="218"/>
      <c r="IS62" s="218"/>
      <c r="IT62" s="218"/>
      <c r="IU62" s="218"/>
      <c r="IV62" s="218"/>
      <c r="IW62" s="218"/>
    </row>
    <row r="63" spans="1:257" x14ac:dyDescent="0.25">
      <c r="A63" s="445">
        <v>58</v>
      </c>
      <c r="B63" s="409" t="s">
        <v>430</v>
      </c>
      <c r="C63" s="333"/>
      <c r="D63" s="333" t="s">
        <v>431</v>
      </c>
      <c r="E63" s="334" t="s">
        <v>27</v>
      </c>
      <c r="F63" s="334">
        <v>1</v>
      </c>
      <c r="G63" s="324">
        <v>0</v>
      </c>
      <c r="H63" s="408">
        <f t="shared" si="1"/>
        <v>0</v>
      </c>
      <c r="I63" s="216"/>
      <c r="K63" s="216"/>
      <c r="IP63" s="218"/>
      <c r="IQ63" s="218"/>
      <c r="IR63" s="218"/>
      <c r="IS63" s="218"/>
      <c r="IT63" s="218"/>
      <c r="IU63" s="218"/>
      <c r="IV63" s="218"/>
      <c r="IW63" s="218"/>
    </row>
    <row r="64" spans="1:257" x14ac:dyDescent="0.25">
      <c r="A64" s="445">
        <v>59</v>
      </c>
      <c r="B64" s="409" t="s">
        <v>432</v>
      </c>
      <c r="C64" s="333"/>
      <c r="D64" s="333" t="s">
        <v>433</v>
      </c>
      <c r="E64" s="334" t="s">
        <v>27</v>
      </c>
      <c r="F64" s="334">
        <v>1</v>
      </c>
      <c r="G64" s="324">
        <v>0</v>
      </c>
      <c r="H64" s="408">
        <f t="shared" si="1"/>
        <v>0</v>
      </c>
      <c r="I64" s="216"/>
      <c r="K64" s="216"/>
      <c r="IP64" s="218"/>
      <c r="IQ64" s="218"/>
      <c r="IR64" s="218"/>
      <c r="IS64" s="218"/>
      <c r="IT64" s="218"/>
      <c r="IU64" s="218"/>
      <c r="IV64" s="218"/>
      <c r="IW64" s="218"/>
    </row>
    <row r="65" spans="1:257" x14ac:dyDescent="0.25">
      <c r="A65" s="445">
        <v>60</v>
      </c>
      <c r="B65" s="409" t="s">
        <v>434</v>
      </c>
      <c r="C65" s="333"/>
      <c r="D65" s="333" t="s">
        <v>435</v>
      </c>
      <c r="E65" s="334" t="s">
        <v>27</v>
      </c>
      <c r="F65" s="334">
        <v>1</v>
      </c>
      <c r="G65" s="324">
        <v>0</v>
      </c>
      <c r="H65" s="408">
        <f t="shared" si="1"/>
        <v>0</v>
      </c>
      <c r="I65" s="216"/>
      <c r="K65" s="216"/>
      <c r="IP65" s="218"/>
      <c r="IQ65" s="218"/>
      <c r="IR65" s="218"/>
      <c r="IS65" s="218"/>
      <c r="IT65" s="218"/>
      <c r="IU65" s="218"/>
      <c r="IV65" s="218"/>
      <c r="IW65" s="218"/>
    </row>
    <row r="66" spans="1:257" x14ac:dyDescent="0.25">
      <c r="A66" s="445">
        <v>61</v>
      </c>
      <c r="B66" s="409" t="s">
        <v>436</v>
      </c>
      <c r="C66" s="333"/>
      <c r="D66" s="333" t="s">
        <v>437</v>
      </c>
      <c r="E66" s="334" t="s">
        <v>27</v>
      </c>
      <c r="F66" s="334">
        <v>1</v>
      </c>
      <c r="G66" s="324">
        <v>0</v>
      </c>
      <c r="H66" s="408">
        <f t="shared" si="1"/>
        <v>0</v>
      </c>
      <c r="I66" s="216"/>
      <c r="K66" s="216"/>
      <c r="IP66" s="218"/>
      <c r="IQ66" s="218"/>
      <c r="IR66" s="218"/>
      <c r="IS66" s="218"/>
      <c r="IT66" s="218"/>
      <c r="IU66" s="218"/>
      <c r="IV66" s="218"/>
      <c r="IW66" s="218"/>
    </row>
    <row r="67" spans="1:257" x14ac:dyDescent="0.25">
      <c r="A67" s="445">
        <v>62</v>
      </c>
      <c r="B67" s="409" t="s">
        <v>438</v>
      </c>
      <c r="C67" s="333"/>
      <c r="D67" s="333" t="s">
        <v>439</v>
      </c>
      <c r="E67" s="334" t="s">
        <v>27</v>
      </c>
      <c r="F67" s="334">
        <v>1</v>
      </c>
      <c r="G67" s="324">
        <v>0</v>
      </c>
      <c r="H67" s="408">
        <f t="shared" si="1"/>
        <v>0</v>
      </c>
      <c r="I67" s="216"/>
      <c r="K67" s="216"/>
      <c r="IP67" s="218"/>
      <c r="IQ67" s="218"/>
      <c r="IR67" s="218"/>
      <c r="IS67" s="218"/>
      <c r="IT67" s="218"/>
      <c r="IU67" s="218"/>
      <c r="IV67" s="218"/>
      <c r="IW67" s="218"/>
    </row>
    <row r="68" spans="1:257" x14ac:dyDescent="0.25">
      <c r="A68" s="445">
        <v>63</v>
      </c>
      <c r="B68" s="409" t="s">
        <v>440</v>
      </c>
      <c r="C68" s="333"/>
      <c r="D68" s="333" t="s">
        <v>441</v>
      </c>
      <c r="E68" s="334" t="s">
        <v>27</v>
      </c>
      <c r="F68" s="334">
        <v>1</v>
      </c>
      <c r="G68" s="324">
        <v>0</v>
      </c>
      <c r="H68" s="408">
        <f t="shared" si="1"/>
        <v>0</v>
      </c>
      <c r="I68" s="216"/>
      <c r="K68" s="216"/>
      <c r="IP68" s="218"/>
      <c r="IQ68" s="218"/>
      <c r="IR68" s="218"/>
      <c r="IS68" s="218"/>
      <c r="IT68" s="218"/>
      <c r="IU68" s="218"/>
      <c r="IV68" s="218"/>
      <c r="IW68" s="218"/>
    </row>
    <row r="69" spans="1:257" x14ac:dyDescent="0.25">
      <c r="A69" s="445">
        <v>64</v>
      </c>
      <c r="B69" s="409" t="s">
        <v>442</v>
      </c>
      <c r="C69" s="333"/>
      <c r="D69" s="333" t="s">
        <v>441</v>
      </c>
      <c r="E69" s="334" t="s">
        <v>27</v>
      </c>
      <c r="F69" s="334">
        <v>1</v>
      </c>
      <c r="G69" s="324">
        <v>0</v>
      </c>
      <c r="H69" s="408">
        <f t="shared" si="1"/>
        <v>0</v>
      </c>
      <c r="I69" s="216"/>
      <c r="K69" s="216"/>
      <c r="IP69" s="218"/>
      <c r="IQ69" s="218"/>
      <c r="IR69" s="218"/>
      <c r="IS69" s="218"/>
      <c r="IT69" s="218"/>
      <c r="IU69" s="218"/>
      <c r="IV69" s="218"/>
      <c r="IW69" s="218"/>
    </row>
    <row r="70" spans="1:257" x14ac:dyDescent="0.25">
      <c r="A70" s="445">
        <v>65</v>
      </c>
      <c r="B70" s="409" t="s">
        <v>443</v>
      </c>
      <c r="C70" s="333"/>
      <c r="D70" s="333" t="s">
        <v>441</v>
      </c>
      <c r="E70" s="334" t="s">
        <v>27</v>
      </c>
      <c r="F70" s="334">
        <v>1</v>
      </c>
      <c r="G70" s="324">
        <v>0</v>
      </c>
      <c r="H70" s="408">
        <f t="shared" si="1"/>
        <v>0</v>
      </c>
      <c r="I70" s="216"/>
      <c r="K70" s="216"/>
      <c r="IP70" s="218"/>
      <c r="IQ70" s="218"/>
      <c r="IR70" s="218"/>
      <c r="IS70" s="218"/>
      <c r="IT70" s="218"/>
      <c r="IU70" s="218"/>
      <c r="IV70" s="218"/>
      <c r="IW70" s="218"/>
    </row>
    <row r="71" spans="1:257" x14ac:dyDescent="0.25">
      <c r="A71" s="445">
        <v>66</v>
      </c>
      <c r="B71" s="409" t="s">
        <v>444</v>
      </c>
      <c r="C71" s="333"/>
      <c r="D71" s="333" t="s">
        <v>441</v>
      </c>
      <c r="E71" s="334" t="s">
        <v>27</v>
      </c>
      <c r="F71" s="334">
        <v>1</v>
      </c>
      <c r="G71" s="324">
        <v>0</v>
      </c>
      <c r="H71" s="408">
        <f t="shared" si="1"/>
        <v>0</v>
      </c>
      <c r="I71" s="216"/>
      <c r="K71" s="216"/>
      <c r="IP71" s="218"/>
      <c r="IQ71" s="218"/>
      <c r="IR71" s="218"/>
      <c r="IS71" s="218"/>
      <c r="IT71" s="218"/>
      <c r="IU71" s="218"/>
      <c r="IV71" s="218"/>
      <c r="IW71" s="218"/>
    </row>
    <row r="72" spans="1:257" x14ac:dyDescent="0.25">
      <c r="A72" s="445">
        <v>67</v>
      </c>
      <c r="B72" s="409" t="s">
        <v>445</v>
      </c>
      <c r="C72" s="333"/>
      <c r="D72" s="333" t="s">
        <v>441</v>
      </c>
      <c r="E72" s="334" t="s">
        <v>27</v>
      </c>
      <c r="F72" s="334">
        <v>1</v>
      </c>
      <c r="G72" s="324">
        <v>0</v>
      </c>
      <c r="H72" s="408">
        <f t="shared" si="1"/>
        <v>0</v>
      </c>
      <c r="I72" s="216"/>
      <c r="K72" s="216"/>
      <c r="IP72" s="218"/>
      <c r="IQ72" s="218"/>
      <c r="IR72" s="218"/>
      <c r="IS72" s="218"/>
      <c r="IT72" s="218"/>
      <c r="IU72" s="218"/>
      <c r="IV72" s="218"/>
      <c r="IW72" s="218"/>
    </row>
    <row r="73" spans="1:257" x14ac:dyDescent="0.25">
      <c r="A73" s="445">
        <v>68</v>
      </c>
      <c r="B73" s="409" t="s">
        <v>446</v>
      </c>
      <c r="C73" s="333"/>
      <c r="D73" s="333" t="s">
        <v>441</v>
      </c>
      <c r="E73" s="334" t="s">
        <v>27</v>
      </c>
      <c r="F73" s="334">
        <v>1</v>
      </c>
      <c r="G73" s="324">
        <v>0</v>
      </c>
      <c r="H73" s="408">
        <f t="shared" si="1"/>
        <v>0</v>
      </c>
      <c r="I73" s="216"/>
      <c r="K73" s="216"/>
      <c r="IP73" s="218"/>
      <c r="IQ73" s="218"/>
      <c r="IR73" s="218"/>
      <c r="IS73" s="218"/>
      <c r="IT73" s="218"/>
      <c r="IU73" s="218"/>
      <c r="IV73" s="218"/>
      <c r="IW73" s="218"/>
    </row>
    <row r="74" spans="1:257" x14ac:dyDescent="0.25">
      <c r="A74" s="445">
        <v>69</v>
      </c>
      <c r="B74" s="409" t="s">
        <v>447</v>
      </c>
      <c r="C74" s="333"/>
      <c r="D74" s="333" t="s">
        <v>441</v>
      </c>
      <c r="E74" s="334" t="s">
        <v>27</v>
      </c>
      <c r="F74" s="334">
        <v>1</v>
      </c>
      <c r="G74" s="324">
        <v>0</v>
      </c>
      <c r="H74" s="408">
        <f t="shared" si="1"/>
        <v>0</v>
      </c>
      <c r="I74" s="216"/>
      <c r="K74" s="216"/>
      <c r="IP74" s="218"/>
      <c r="IQ74" s="218"/>
      <c r="IR74" s="218"/>
      <c r="IS74" s="218"/>
      <c r="IT74" s="218"/>
      <c r="IU74" s="218"/>
      <c r="IV74" s="218"/>
      <c r="IW74" s="218"/>
    </row>
    <row r="75" spans="1:257" x14ac:dyDescent="0.25">
      <c r="A75" s="445">
        <v>70</v>
      </c>
      <c r="B75" s="409" t="s">
        <v>448</v>
      </c>
      <c r="C75" s="333"/>
      <c r="D75" s="333" t="s">
        <v>441</v>
      </c>
      <c r="E75" s="334" t="s">
        <v>27</v>
      </c>
      <c r="F75" s="334">
        <v>1</v>
      </c>
      <c r="G75" s="324">
        <v>0</v>
      </c>
      <c r="H75" s="408">
        <f t="shared" si="1"/>
        <v>0</v>
      </c>
      <c r="I75" s="216"/>
      <c r="K75" s="216"/>
      <c r="IP75" s="218"/>
      <c r="IQ75" s="218"/>
      <c r="IR75" s="218"/>
      <c r="IS75" s="218"/>
      <c r="IT75" s="218"/>
      <c r="IU75" s="218"/>
      <c r="IV75" s="218"/>
      <c r="IW75" s="218"/>
    </row>
    <row r="76" spans="1:257" x14ac:dyDescent="0.25">
      <c r="A76" s="445">
        <v>71</v>
      </c>
      <c r="B76" s="409" t="s">
        <v>449</v>
      </c>
      <c r="C76" s="333"/>
      <c r="D76" s="333" t="s">
        <v>441</v>
      </c>
      <c r="E76" s="334" t="s">
        <v>27</v>
      </c>
      <c r="F76" s="334">
        <v>1</v>
      </c>
      <c r="G76" s="324">
        <v>0</v>
      </c>
      <c r="H76" s="408">
        <f t="shared" si="1"/>
        <v>0</v>
      </c>
      <c r="I76" s="216"/>
      <c r="K76" s="216"/>
      <c r="IP76" s="218"/>
      <c r="IQ76" s="218"/>
      <c r="IR76" s="218"/>
      <c r="IS76" s="218"/>
      <c r="IT76" s="218"/>
      <c r="IU76" s="218"/>
      <c r="IV76" s="218"/>
      <c r="IW76" s="218"/>
    </row>
    <row r="77" spans="1:257" x14ac:dyDescent="0.25">
      <c r="A77" s="445">
        <v>72</v>
      </c>
      <c r="B77" s="409" t="s">
        <v>450</v>
      </c>
      <c r="C77" s="333"/>
      <c r="D77" s="333" t="s">
        <v>441</v>
      </c>
      <c r="E77" s="334" t="s">
        <v>27</v>
      </c>
      <c r="F77" s="334">
        <v>1</v>
      </c>
      <c r="G77" s="324">
        <v>0</v>
      </c>
      <c r="H77" s="408">
        <f t="shared" si="1"/>
        <v>0</v>
      </c>
      <c r="I77" s="216"/>
      <c r="K77" s="216"/>
      <c r="IP77" s="218"/>
      <c r="IQ77" s="218"/>
      <c r="IR77" s="218"/>
      <c r="IS77" s="218"/>
      <c r="IT77" s="218"/>
      <c r="IU77" s="218"/>
      <c r="IV77" s="218"/>
      <c r="IW77" s="218"/>
    </row>
    <row r="78" spans="1:257" x14ac:dyDescent="0.25">
      <c r="A78" s="445">
        <v>73</v>
      </c>
      <c r="B78" s="409" t="s">
        <v>451</v>
      </c>
      <c r="C78" s="333"/>
      <c r="D78" s="333" t="s">
        <v>441</v>
      </c>
      <c r="E78" s="334" t="s">
        <v>27</v>
      </c>
      <c r="F78" s="334">
        <v>1</v>
      </c>
      <c r="G78" s="324">
        <v>0</v>
      </c>
      <c r="H78" s="408">
        <f t="shared" si="1"/>
        <v>0</v>
      </c>
      <c r="I78" s="216"/>
      <c r="K78" s="216"/>
      <c r="IP78" s="218"/>
      <c r="IQ78" s="218"/>
      <c r="IR78" s="218"/>
      <c r="IS78" s="218"/>
      <c r="IT78" s="218"/>
      <c r="IU78" s="218"/>
      <c r="IV78" s="218"/>
      <c r="IW78" s="218"/>
    </row>
    <row r="79" spans="1:257" x14ac:dyDescent="0.25">
      <c r="A79" s="445">
        <v>74</v>
      </c>
      <c r="B79" s="409" t="s">
        <v>452</v>
      </c>
      <c r="C79" s="333"/>
      <c r="D79" s="333" t="s">
        <v>441</v>
      </c>
      <c r="E79" s="334" t="s">
        <v>27</v>
      </c>
      <c r="F79" s="334">
        <v>1</v>
      </c>
      <c r="G79" s="324">
        <v>0</v>
      </c>
      <c r="H79" s="408">
        <f t="shared" si="1"/>
        <v>0</v>
      </c>
      <c r="I79" s="216"/>
      <c r="K79" s="216"/>
      <c r="IP79" s="218"/>
      <c r="IQ79" s="218"/>
      <c r="IR79" s="218"/>
      <c r="IS79" s="218"/>
      <c r="IT79" s="218"/>
      <c r="IU79" s="218"/>
      <c r="IV79" s="218"/>
      <c r="IW79" s="218"/>
    </row>
    <row r="80" spans="1:257" x14ac:dyDescent="0.25">
      <c r="A80" s="445">
        <v>75</v>
      </c>
      <c r="B80" s="409" t="s">
        <v>453</v>
      </c>
      <c r="C80" s="333"/>
      <c r="D80" s="333" t="s">
        <v>441</v>
      </c>
      <c r="E80" s="334" t="s">
        <v>27</v>
      </c>
      <c r="F80" s="334">
        <v>1</v>
      </c>
      <c r="G80" s="324">
        <v>0</v>
      </c>
      <c r="H80" s="408">
        <f t="shared" si="1"/>
        <v>0</v>
      </c>
      <c r="I80" s="216"/>
      <c r="K80" s="216"/>
      <c r="IP80" s="218"/>
      <c r="IQ80" s="218"/>
      <c r="IR80" s="218"/>
      <c r="IS80" s="218"/>
      <c r="IT80" s="218"/>
      <c r="IU80" s="218"/>
      <c r="IV80" s="218"/>
      <c r="IW80" s="218"/>
    </row>
    <row r="81" spans="1:257" x14ac:dyDescent="0.25">
      <c r="A81" s="445">
        <v>76</v>
      </c>
      <c r="B81" s="409" t="s">
        <v>454</v>
      </c>
      <c r="C81" s="333"/>
      <c r="D81" s="333" t="s">
        <v>455</v>
      </c>
      <c r="E81" s="334" t="s">
        <v>27</v>
      </c>
      <c r="F81" s="334">
        <v>1</v>
      </c>
      <c r="G81" s="324">
        <v>0</v>
      </c>
      <c r="H81" s="408">
        <f>F81*G81</f>
        <v>0</v>
      </c>
      <c r="I81" s="216"/>
      <c r="K81" s="216"/>
      <c r="IP81" s="218"/>
      <c r="IQ81" s="218"/>
      <c r="IR81" s="218"/>
      <c r="IS81" s="218"/>
      <c r="IT81" s="218"/>
      <c r="IU81" s="218"/>
      <c r="IV81" s="218"/>
      <c r="IW81" s="218"/>
    </row>
    <row r="82" spans="1:257" x14ac:dyDescent="0.25">
      <c r="A82" s="445">
        <v>77</v>
      </c>
      <c r="B82" s="409" t="s">
        <v>456</v>
      </c>
      <c r="C82" s="333"/>
      <c r="D82" s="333" t="s">
        <v>457</v>
      </c>
      <c r="E82" s="334" t="s">
        <v>27</v>
      </c>
      <c r="F82" s="334">
        <v>1</v>
      </c>
      <c r="G82" s="324">
        <v>0</v>
      </c>
      <c r="H82" s="408">
        <f t="shared" ref="H82:H124" si="2">F82*G82</f>
        <v>0</v>
      </c>
      <c r="I82" s="216"/>
      <c r="K82" s="216"/>
      <c r="IP82" s="218"/>
      <c r="IQ82" s="218"/>
      <c r="IR82" s="218"/>
      <c r="IS82" s="218"/>
      <c r="IT82" s="218"/>
      <c r="IU82" s="218"/>
      <c r="IV82" s="218"/>
      <c r="IW82" s="218"/>
    </row>
    <row r="83" spans="1:257" x14ac:dyDescent="0.25">
      <c r="A83" s="445">
        <v>78</v>
      </c>
      <c r="B83" s="409" t="s">
        <v>458</v>
      </c>
      <c r="C83" s="333"/>
      <c r="D83" s="333" t="s">
        <v>457</v>
      </c>
      <c r="E83" s="334" t="s">
        <v>27</v>
      </c>
      <c r="F83" s="334">
        <v>1</v>
      </c>
      <c r="G83" s="324">
        <v>0</v>
      </c>
      <c r="H83" s="408">
        <f t="shared" si="2"/>
        <v>0</v>
      </c>
      <c r="I83" s="216"/>
      <c r="K83" s="216"/>
      <c r="IP83" s="218"/>
      <c r="IQ83" s="218"/>
      <c r="IR83" s="218"/>
      <c r="IS83" s="218"/>
      <c r="IT83" s="218"/>
      <c r="IU83" s="218"/>
      <c r="IV83" s="218"/>
      <c r="IW83" s="218"/>
    </row>
    <row r="84" spans="1:257" x14ac:dyDescent="0.25">
      <c r="A84" s="445">
        <v>79</v>
      </c>
      <c r="B84" s="409" t="s">
        <v>459</v>
      </c>
      <c r="C84" s="333"/>
      <c r="D84" s="333" t="s">
        <v>457</v>
      </c>
      <c r="E84" s="334" t="s">
        <v>27</v>
      </c>
      <c r="F84" s="334">
        <v>1</v>
      </c>
      <c r="G84" s="324">
        <v>0</v>
      </c>
      <c r="H84" s="408">
        <f t="shared" si="2"/>
        <v>0</v>
      </c>
      <c r="I84" s="216"/>
      <c r="K84" s="216"/>
      <c r="IP84" s="218"/>
      <c r="IQ84" s="218"/>
      <c r="IR84" s="218"/>
      <c r="IS84" s="218"/>
      <c r="IT84" s="218"/>
      <c r="IU84" s="218"/>
      <c r="IV84" s="218"/>
      <c r="IW84" s="218"/>
    </row>
    <row r="85" spans="1:257" x14ac:dyDescent="0.25">
      <c r="A85" s="445">
        <v>80</v>
      </c>
      <c r="B85" s="409" t="s">
        <v>460</v>
      </c>
      <c r="C85" s="333"/>
      <c r="D85" s="333" t="s">
        <v>457</v>
      </c>
      <c r="E85" s="334" t="s">
        <v>27</v>
      </c>
      <c r="F85" s="334">
        <v>1</v>
      </c>
      <c r="G85" s="324">
        <v>0</v>
      </c>
      <c r="H85" s="408">
        <f t="shared" si="2"/>
        <v>0</v>
      </c>
      <c r="I85" s="216"/>
      <c r="K85" s="216"/>
      <c r="IP85" s="218"/>
      <c r="IQ85" s="218"/>
      <c r="IR85" s="218"/>
      <c r="IS85" s="218"/>
      <c r="IT85" s="218"/>
      <c r="IU85" s="218"/>
      <c r="IV85" s="218"/>
      <c r="IW85" s="218"/>
    </row>
    <row r="86" spans="1:257" x14ac:dyDescent="0.25">
      <c r="A86" s="445">
        <v>81</v>
      </c>
      <c r="B86" s="409" t="s">
        <v>461</v>
      </c>
      <c r="C86" s="333"/>
      <c r="D86" s="333" t="s">
        <v>457</v>
      </c>
      <c r="E86" s="334" t="s">
        <v>27</v>
      </c>
      <c r="F86" s="334">
        <v>1</v>
      </c>
      <c r="G86" s="324">
        <v>0</v>
      </c>
      <c r="H86" s="408">
        <f t="shared" si="2"/>
        <v>0</v>
      </c>
      <c r="I86" s="216"/>
      <c r="K86" s="216"/>
      <c r="IP86" s="218"/>
      <c r="IQ86" s="218"/>
      <c r="IR86" s="218"/>
      <c r="IS86" s="218"/>
      <c r="IT86" s="218"/>
      <c r="IU86" s="218"/>
      <c r="IV86" s="218"/>
      <c r="IW86" s="218"/>
    </row>
    <row r="87" spans="1:257" x14ac:dyDescent="0.25">
      <c r="A87" s="445">
        <v>82</v>
      </c>
      <c r="B87" s="409" t="s">
        <v>462</v>
      </c>
      <c r="C87" s="333"/>
      <c r="D87" s="333" t="s">
        <v>457</v>
      </c>
      <c r="E87" s="334" t="s">
        <v>27</v>
      </c>
      <c r="F87" s="334">
        <v>1</v>
      </c>
      <c r="G87" s="324">
        <v>0</v>
      </c>
      <c r="H87" s="408">
        <f t="shared" si="2"/>
        <v>0</v>
      </c>
      <c r="I87" s="216"/>
      <c r="K87" s="216"/>
      <c r="IP87" s="218"/>
      <c r="IQ87" s="218"/>
      <c r="IR87" s="218"/>
      <c r="IS87" s="218"/>
      <c r="IT87" s="218"/>
      <c r="IU87" s="218"/>
      <c r="IV87" s="218"/>
      <c r="IW87" s="218"/>
    </row>
    <row r="88" spans="1:257" x14ac:dyDescent="0.25">
      <c r="A88" s="445">
        <v>83</v>
      </c>
      <c r="B88" s="409" t="s">
        <v>463</v>
      </c>
      <c r="C88" s="333"/>
      <c r="D88" s="333" t="s">
        <v>457</v>
      </c>
      <c r="E88" s="334" t="s">
        <v>27</v>
      </c>
      <c r="F88" s="334">
        <v>1</v>
      </c>
      <c r="G88" s="324">
        <v>0</v>
      </c>
      <c r="H88" s="408">
        <f t="shared" si="2"/>
        <v>0</v>
      </c>
      <c r="I88" s="216"/>
      <c r="K88" s="216"/>
      <c r="IP88" s="218"/>
      <c r="IQ88" s="218"/>
      <c r="IR88" s="218"/>
      <c r="IS88" s="218"/>
      <c r="IT88" s="218"/>
      <c r="IU88" s="218"/>
      <c r="IV88" s="218"/>
      <c r="IW88" s="218"/>
    </row>
    <row r="89" spans="1:257" x14ac:dyDescent="0.25">
      <c r="A89" s="445">
        <v>84</v>
      </c>
      <c r="B89" s="409" t="s">
        <v>464</v>
      </c>
      <c r="C89" s="333"/>
      <c r="D89" s="333" t="s">
        <v>457</v>
      </c>
      <c r="E89" s="334" t="s">
        <v>27</v>
      </c>
      <c r="F89" s="334">
        <v>1</v>
      </c>
      <c r="G89" s="324">
        <v>0</v>
      </c>
      <c r="H89" s="408">
        <f t="shared" si="2"/>
        <v>0</v>
      </c>
      <c r="I89" s="216"/>
      <c r="K89" s="216"/>
      <c r="IP89" s="218"/>
      <c r="IQ89" s="218"/>
      <c r="IR89" s="218"/>
      <c r="IS89" s="218"/>
      <c r="IT89" s="218"/>
      <c r="IU89" s="218"/>
      <c r="IV89" s="218"/>
      <c r="IW89" s="218"/>
    </row>
    <row r="90" spans="1:257" x14ac:dyDescent="0.25">
      <c r="A90" s="445">
        <v>85</v>
      </c>
      <c r="B90" s="409" t="s">
        <v>465</v>
      </c>
      <c r="C90" s="333"/>
      <c r="D90" s="333" t="s">
        <v>457</v>
      </c>
      <c r="E90" s="334" t="s">
        <v>27</v>
      </c>
      <c r="F90" s="334">
        <v>1</v>
      </c>
      <c r="G90" s="324">
        <v>0</v>
      </c>
      <c r="H90" s="408">
        <f t="shared" si="2"/>
        <v>0</v>
      </c>
      <c r="I90" s="216"/>
      <c r="K90" s="216"/>
      <c r="IP90" s="218"/>
      <c r="IQ90" s="218"/>
      <c r="IR90" s="218"/>
      <c r="IS90" s="218"/>
      <c r="IT90" s="218"/>
      <c r="IU90" s="218"/>
      <c r="IV90" s="218"/>
      <c r="IW90" s="218"/>
    </row>
    <row r="91" spans="1:257" x14ac:dyDescent="0.25">
      <c r="A91" s="445">
        <v>86</v>
      </c>
      <c r="B91" s="409" t="s">
        <v>466</v>
      </c>
      <c r="C91" s="333"/>
      <c r="D91" s="333" t="s">
        <v>457</v>
      </c>
      <c r="E91" s="334" t="s">
        <v>27</v>
      </c>
      <c r="F91" s="334">
        <v>1</v>
      </c>
      <c r="G91" s="324">
        <v>0</v>
      </c>
      <c r="H91" s="408">
        <f t="shared" si="2"/>
        <v>0</v>
      </c>
      <c r="I91" s="216"/>
      <c r="K91" s="216"/>
      <c r="IP91" s="218"/>
      <c r="IQ91" s="218"/>
      <c r="IR91" s="218"/>
      <c r="IS91" s="218"/>
      <c r="IT91" s="218"/>
      <c r="IU91" s="218"/>
      <c r="IV91" s="218"/>
      <c r="IW91" s="218"/>
    </row>
    <row r="92" spans="1:257" x14ac:dyDescent="0.25">
      <c r="A92" s="445">
        <v>87</v>
      </c>
      <c r="B92" s="409" t="s">
        <v>467</v>
      </c>
      <c r="C92" s="333"/>
      <c r="D92" s="333" t="s">
        <v>457</v>
      </c>
      <c r="E92" s="334" t="s">
        <v>27</v>
      </c>
      <c r="F92" s="334">
        <v>1</v>
      </c>
      <c r="G92" s="324">
        <v>0</v>
      </c>
      <c r="H92" s="408">
        <f t="shared" si="2"/>
        <v>0</v>
      </c>
      <c r="I92" s="216"/>
      <c r="K92" s="216"/>
      <c r="IP92" s="218"/>
      <c r="IQ92" s="218"/>
      <c r="IR92" s="218"/>
      <c r="IS92" s="218"/>
      <c r="IT92" s="218"/>
      <c r="IU92" s="218"/>
      <c r="IV92" s="218"/>
      <c r="IW92" s="218"/>
    </row>
    <row r="93" spans="1:257" x14ac:dyDescent="0.25">
      <c r="A93" s="445">
        <v>88</v>
      </c>
      <c r="B93" s="409" t="s">
        <v>468</v>
      </c>
      <c r="C93" s="333"/>
      <c r="D93" s="333" t="s">
        <v>457</v>
      </c>
      <c r="E93" s="334" t="s">
        <v>27</v>
      </c>
      <c r="F93" s="334">
        <v>1</v>
      </c>
      <c r="G93" s="324">
        <v>0</v>
      </c>
      <c r="H93" s="408">
        <f t="shared" si="2"/>
        <v>0</v>
      </c>
      <c r="I93" s="216"/>
      <c r="K93" s="216"/>
      <c r="IP93" s="218"/>
      <c r="IQ93" s="218"/>
      <c r="IR93" s="218"/>
      <c r="IS93" s="218"/>
      <c r="IT93" s="218"/>
      <c r="IU93" s="218"/>
      <c r="IV93" s="218"/>
      <c r="IW93" s="218"/>
    </row>
    <row r="94" spans="1:257" x14ac:dyDescent="0.25">
      <c r="A94" s="445">
        <v>89</v>
      </c>
      <c r="B94" s="409" t="s">
        <v>469</v>
      </c>
      <c r="C94" s="333"/>
      <c r="D94" s="333" t="s">
        <v>457</v>
      </c>
      <c r="E94" s="334" t="s">
        <v>27</v>
      </c>
      <c r="F94" s="334">
        <v>1</v>
      </c>
      <c r="G94" s="324">
        <v>0</v>
      </c>
      <c r="H94" s="408">
        <f t="shared" si="2"/>
        <v>0</v>
      </c>
      <c r="I94" s="216"/>
      <c r="K94" s="216"/>
      <c r="IP94" s="218"/>
      <c r="IQ94" s="218"/>
      <c r="IR94" s="218"/>
      <c r="IS94" s="218"/>
      <c r="IT94" s="218"/>
      <c r="IU94" s="218"/>
      <c r="IV94" s="218"/>
      <c r="IW94" s="218"/>
    </row>
    <row r="95" spans="1:257" x14ac:dyDescent="0.25">
      <c r="A95" s="445">
        <v>90</v>
      </c>
      <c r="B95" s="409" t="s">
        <v>470</v>
      </c>
      <c r="C95" s="333"/>
      <c r="D95" s="333" t="s">
        <v>471</v>
      </c>
      <c r="E95" s="334" t="s">
        <v>27</v>
      </c>
      <c r="F95" s="334">
        <v>1</v>
      </c>
      <c r="G95" s="324">
        <v>0</v>
      </c>
      <c r="H95" s="408">
        <f t="shared" si="2"/>
        <v>0</v>
      </c>
      <c r="I95" s="216"/>
      <c r="K95" s="216"/>
      <c r="IP95" s="218"/>
      <c r="IQ95" s="218"/>
      <c r="IR95" s="218"/>
      <c r="IS95" s="218"/>
      <c r="IT95" s="218"/>
      <c r="IU95" s="218"/>
      <c r="IV95" s="218"/>
      <c r="IW95" s="218"/>
    </row>
    <row r="96" spans="1:257" x14ac:dyDescent="0.25">
      <c r="A96" s="445">
        <v>91</v>
      </c>
      <c r="B96" s="409" t="s">
        <v>472</v>
      </c>
      <c r="C96" s="333"/>
      <c r="D96" s="333" t="s">
        <v>471</v>
      </c>
      <c r="E96" s="334" t="s">
        <v>27</v>
      </c>
      <c r="F96" s="334">
        <v>1</v>
      </c>
      <c r="G96" s="324">
        <v>0</v>
      </c>
      <c r="H96" s="408">
        <f t="shared" si="2"/>
        <v>0</v>
      </c>
      <c r="I96" s="216"/>
      <c r="K96" s="216"/>
      <c r="IP96" s="218"/>
      <c r="IQ96" s="218"/>
      <c r="IR96" s="218"/>
      <c r="IS96" s="218"/>
      <c r="IT96" s="218"/>
      <c r="IU96" s="218"/>
      <c r="IV96" s="218"/>
      <c r="IW96" s="218"/>
    </row>
    <row r="97" spans="1:257" x14ac:dyDescent="0.25">
      <c r="A97" s="445">
        <v>92</v>
      </c>
      <c r="B97" s="409" t="s">
        <v>473</v>
      </c>
      <c r="C97" s="333"/>
      <c r="D97" s="333" t="s">
        <v>471</v>
      </c>
      <c r="E97" s="334" t="s">
        <v>27</v>
      </c>
      <c r="F97" s="334">
        <v>1</v>
      </c>
      <c r="G97" s="324">
        <v>0</v>
      </c>
      <c r="H97" s="408">
        <f t="shared" si="2"/>
        <v>0</v>
      </c>
      <c r="I97" s="216"/>
      <c r="K97" s="216"/>
      <c r="IP97" s="218"/>
      <c r="IQ97" s="218"/>
      <c r="IR97" s="218"/>
      <c r="IS97" s="218"/>
      <c r="IT97" s="218"/>
      <c r="IU97" s="218"/>
      <c r="IV97" s="218"/>
      <c r="IW97" s="218"/>
    </row>
    <row r="98" spans="1:257" x14ac:dyDescent="0.25">
      <c r="A98" s="445">
        <v>93</v>
      </c>
      <c r="B98" s="409" t="s">
        <v>474</v>
      </c>
      <c r="C98" s="333"/>
      <c r="D98" s="333" t="s">
        <v>471</v>
      </c>
      <c r="E98" s="334" t="s">
        <v>27</v>
      </c>
      <c r="F98" s="334">
        <v>1</v>
      </c>
      <c r="G98" s="324">
        <v>0</v>
      </c>
      <c r="H98" s="408">
        <f t="shared" si="2"/>
        <v>0</v>
      </c>
      <c r="I98" s="216"/>
      <c r="K98" s="216"/>
      <c r="IP98" s="218"/>
      <c r="IQ98" s="218"/>
      <c r="IR98" s="218"/>
      <c r="IS98" s="218"/>
      <c r="IT98" s="218"/>
      <c r="IU98" s="218"/>
      <c r="IV98" s="218"/>
      <c r="IW98" s="218"/>
    </row>
    <row r="99" spans="1:257" x14ac:dyDescent="0.25">
      <c r="A99" s="445">
        <v>94</v>
      </c>
      <c r="B99" s="409" t="s">
        <v>475</v>
      </c>
      <c r="C99" s="333"/>
      <c r="D99" s="333" t="s">
        <v>471</v>
      </c>
      <c r="E99" s="334" t="s">
        <v>27</v>
      </c>
      <c r="F99" s="334">
        <v>1</v>
      </c>
      <c r="G99" s="324">
        <v>0</v>
      </c>
      <c r="H99" s="408">
        <f t="shared" si="2"/>
        <v>0</v>
      </c>
      <c r="I99" s="216"/>
      <c r="K99" s="216"/>
      <c r="IP99" s="218"/>
      <c r="IQ99" s="218"/>
      <c r="IR99" s="218"/>
      <c r="IS99" s="218"/>
      <c r="IT99" s="218"/>
      <c r="IU99" s="218"/>
      <c r="IV99" s="218"/>
      <c r="IW99" s="218"/>
    </row>
    <row r="100" spans="1:257" x14ac:dyDescent="0.25">
      <c r="A100" s="445">
        <v>95</v>
      </c>
      <c r="B100" s="409" t="s">
        <v>476</v>
      </c>
      <c r="C100" s="333"/>
      <c r="D100" s="333" t="s">
        <v>471</v>
      </c>
      <c r="E100" s="334" t="s">
        <v>27</v>
      </c>
      <c r="F100" s="334">
        <v>1</v>
      </c>
      <c r="G100" s="324">
        <v>0</v>
      </c>
      <c r="H100" s="408">
        <f t="shared" si="2"/>
        <v>0</v>
      </c>
      <c r="I100" s="216"/>
      <c r="K100" s="216"/>
      <c r="IP100" s="218"/>
      <c r="IQ100" s="218"/>
      <c r="IR100" s="218"/>
      <c r="IS100" s="218"/>
      <c r="IT100" s="218"/>
      <c r="IU100" s="218"/>
      <c r="IV100" s="218"/>
      <c r="IW100" s="218"/>
    </row>
    <row r="101" spans="1:257" x14ac:dyDescent="0.25">
      <c r="A101" s="445">
        <v>96</v>
      </c>
      <c r="B101" s="409" t="s">
        <v>477</v>
      </c>
      <c r="C101" s="333"/>
      <c r="D101" s="333" t="s">
        <v>471</v>
      </c>
      <c r="E101" s="334" t="s">
        <v>27</v>
      </c>
      <c r="F101" s="334">
        <v>1</v>
      </c>
      <c r="G101" s="324">
        <v>0</v>
      </c>
      <c r="H101" s="408">
        <f t="shared" si="2"/>
        <v>0</v>
      </c>
      <c r="I101" s="216"/>
      <c r="K101" s="216"/>
      <c r="IP101" s="218"/>
      <c r="IQ101" s="218"/>
      <c r="IR101" s="218"/>
      <c r="IS101" s="218"/>
      <c r="IT101" s="218"/>
      <c r="IU101" s="218"/>
      <c r="IV101" s="218"/>
      <c r="IW101" s="218"/>
    </row>
    <row r="102" spans="1:257" x14ac:dyDescent="0.25">
      <c r="A102" s="445">
        <v>97</v>
      </c>
      <c r="B102" s="409" t="s">
        <v>478</v>
      </c>
      <c r="C102" s="333"/>
      <c r="D102" s="333" t="s">
        <v>471</v>
      </c>
      <c r="E102" s="334" t="s">
        <v>27</v>
      </c>
      <c r="F102" s="334">
        <v>1</v>
      </c>
      <c r="G102" s="324">
        <v>0</v>
      </c>
      <c r="H102" s="408">
        <f t="shared" si="2"/>
        <v>0</v>
      </c>
      <c r="I102" s="216"/>
      <c r="K102" s="216"/>
      <c r="IP102" s="218"/>
      <c r="IQ102" s="218"/>
      <c r="IR102" s="218"/>
      <c r="IS102" s="218"/>
      <c r="IT102" s="218"/>
      <c r="IU102" s="218"/>
      <c r="IV102" s="218"/>
      <c r="IW102" s="218"/>
    </row>
    <row r="103" spans="1:257" x14ac:dyDescent="0.25">
      <c r="A103" s="445">
        <v>98</v>
      </c>
      <c r="B103" s="409" t="s">
        <v>479</v>
      </c>
      <c r="C103" s="333"/>
      <c r="D103" s="333" t="s">
        <v>471</v>
      </c>
      <c r="E103" s="334" t="s">
        <v>27</v>
      </c>
      <c r="F103" s="334">
        <v>1</v>
      </c>
      <c r="G103" s="324">
        <v>0</v>
      </c>
      <c r="H103" s="408">
        <f t="shared" si="2"/>
        <v>0</v>
      </c>
      <c r="I103" s="216"/>
      <c r="K103" s="216"/>
      <c r="IP103" s="218"/>
      <c r="IQ103" s="218"/>
      <c r="IR103" s="218"/>
      <c r="IS103" s="218"/>
      <c r="IT103" s="218"/>
      <c r="IU103" s="218"/>
      <c r="IV103" s="218"/>
      <c r="IW103" s="218"/>
    </row>
    <row r="104" spans="1:257" x14ac:dyDescent="0.25">
      <c r="A104" s="445">
        <v>99</v>
      </c>
      <c r="B104" s="409" t="s">
        <v>480</v>
      </c>
      <c r="C104" s="333"/>
      <c r="D104" s="333" t="s">
        <v>471</v>
      </c>
      <c r="E104" s="334" t="s">
        <v>27</v>
      </c>
      <c r="F104" s="334">
        <v>1</v>
      </c>
      <c r="G104" s="324">
        <v>0</v>
      </c>
      <c r="H104" s="408">
        <f t="shared" si="2"/>
        <v>0</v>
      </c>
      <c r="I104" s="216"/>
      <c r="K104" s="216"/>
      <c r="IP104" s="218"/>
      <c r="IQ104" s="218"/>
      <c r="IR104" s="218"/>
      <c r="IS104" s="218"/>
      <c r="IT104" s="218"/>
      <c r="IU104" s="218"/>
      <c r="IV104" s="218"/>
      <c r="IW104" s="218"/>
    </row>
    <row r="105" spans="1:257" x14ac:dyDescent="0.25">
      <c r="A105" s="445">
        <v>100</v>
      </c>
      <c r="B105" s="409" t="s">
        <v>481</v>
      </c>
      <c r="C105" s="333"/>
      <c r="D105" s="333" t="s">
        <v>471</v>
      </c>
      <c r="E105" s="334" t="s">
        <v>27</v>
      </c>
      <c r="F105" s="334">
        <v>1</v>
      </c>
      <c r="G105" s="324">
        <v>0</v>
      </c>
      <c r="H105" s="408">
        <f t="shared" si="2"/>
        <v>0</v>
      </c>
      <c r="I105" s="216"/>
      <c r="K105" s="216"/>
      <c r="IP105" s="218"/>
      <c r="IQ105" s="218"/>
      <c r="IR105" s="218"/>
      <c r="IS105" s="218"/>
      <c r="IT105" s="218"/>
      <c r="IU105" s="218"/>
      <c r="IV105" s="218"/>
      <c r="IW105" s="218"/>
    </row>
    <row r="106" spans="1:257" x14ac:dyDescent="0.25">
      <c r="A106" s="445">
        <v>101</v>
      </c>
      <c r="B106" s="409" t="s">
        <v>482</v>
      </c>
      <c r="C106" s="333"/>
      <c r="D106" s="333" t="s">
        <v>471</v>
      </c>
      <c r="E106" s="334" t="s">
        <v>27</v>
      </c>
      <c r="F106" s="334">
        <v>1</v>
      </c>
      <c r="G106" s="324">
        <v>0</v>
      </c>
      <c r="H106" s="408">
        <f t="shared" si="2"/>
        <v>0</v>
      </c>
      <c r="I106" s="216"/>
      <c r="K106" s="216"/>
      <c r="IP106" s="218"/>
      <c r="IQ106" s="218"/>
      <c r="IR106" s="218"/>
      <c r="IS106" s="218"/>
      <c r="IT106" s="218"/>
      <c r="IU106" s="218"/>
      <c r="IV106" s="218"/>
      <c r="IW106" s="218"/>
    </row>
    <row r="107" spans="1:257" x14ac:dyDescent="0.25">
      <c r="A107" s="445">
        <v>102</v>
      </c>
      <c r="B107" s="409" t="s">
        <v>483</v>
      </c>
      <c r="C107" s="333"/>
      <c r="D107" s="333" t="s">
        <v>471</v>
      </c>
      <c r="E107" s="334" t="s">
        <v>27</v>
      </c>
      <c r="F107" s="334">
        <v>1</v>
      </c>
      <c r="G107" s="324">
        <v>0</v>
      </c>
      <c r="H107" s="408">
        <f t="shared" si="2"/>
        <v>0</v>
      </c>
      <c r="I107" s="216"/>
      <c r="K107" s="216"/>
      <c r="IP107" s="218"/>
      <c r="IQ107" s="218"/>
      <c r="IR107" s="218"/>
      <c r="IS107" s="218"/>
      <c r="IT107" s="218"/>
      <c r="IU107" s="218"/>
      <c r="IV107" s="218"/>
      <c r="IW107" s="218"/>
    </row>
    <row r="108" spans="1:257" x14ac:dyDescent="0.25">
      <c r="A108" s="445">
        <v>103</v>
      </c>
      <c r="B108" s="409" t="s">
        <v>484</v>
      </c>
      <c r="C108" s="333"/>
      <c r="D108" s="333" t="s">
        <v>485</v>
      </c>
      <c r="E108" s="334" t="s">
        <v>27</v>
      </c>
      <c r="F108" s="334">
        <v>1</v>
      </c>
      <c r="G108" s="324">
        <v>0</v>
      </c>
      <c r="H108" s="408">
        <f t="shared" si="2"/>
        <v>0</v>
      </c>
      <c r="I108" s="216"/>
      <c r="K108" s="216"/>
      <c r="IP108" s="218"/>
      <c r="IQ108" s="218"/>
      <c r="IR108" s="218"/>
      <c r="IS108" s="218"/>
      <c r="IT108" s="218"/>
      <c r="IU108" s="218"/>
      <c r="IV108" s="218"/>
      <c r="IW108" s="218"/>
    </row>
    <row r="109" spans="1:257" x14ac:dyDescent="0.25">
      <c r="A109" s="445">
        <v>104</v>
      </c>
      <c r="B109" s="409" t="s">
        <v>486</v>
      </c>
      <c r="C109" s="333"/>
      <c r="D109" s="333" t="s">
        <v>485</v>
      </c>
      <c r="E109" s="334" t="s">
        <v>27</v>
      </c>
      <c r="F109" s="334">
        <v>1</v>
      </c>
      <c r="G109" s="324">
        <v>0</v>
      </c>
      <c r="H109" s="408">
        <f t="shared" si="2"/>
        <v>0</v>
      </c>
      <c r="I109" s="216"/>
      <c r="K109" s="216"/>
      <c r="IP109" s="218"/>
      <c r="IQ109" s="218"/>
      <c r="IR109" s="218"/>
      <c r="IS109" s="218"/>
      <c r="IT109" s="218"/>
      <c r="IU109" s="218"/>
      <c r="IV109" s="218"/>
      <c r="IW109" s="218"/>
    </row>
    <row r="110" spans="1:257" x14ac:dyDescent="0.25">
      <c r="A110" s="445">
        <v>105</v>
      </c>
      <c r="B110" s="409" t="s">
        <v>487</v>
      </c>
      <c r="C110" s="333"/>
      <c r="D110" s="333" t="s">
        <v>485</v>
      </c>
      <c r="E110" s="334" t="s">
        <v>27</v>
      </c>
      <c r="F110" s="334">
        <v>1</v>
      </c>
      <c r="G110" s="324">
        <v>0</v>
      </c>
      <c r="H110" s="408">
        <f t="shared" si="2"/>
        <v>0</v>
      </c>
      <c r="I110" s="216"/>
      <c r="K110" s="216"/>
      <c r="IP110" s="218"/>
      <c r="IQ110" s="218"/>
      <c r="IR110" s="218"/>
      <c r="IS110" s="218"/>
      <c r="IT110" s="218"/>
      <c r="IU110" s="218"/>
      <c r="IV110" s="218"/>
      <c r="IW110" s="218"/>
    </row>
    <row r="111" spans="1:257" x14ac:dyDescent="0.25">
      <c r="A111" s="445">
        <v>106</v>
      </c>
      <c r="B111" s="409" t="s">
        <v>488</v>
      </c>
      <c r="C111" s="333"/>
      <c r="D111" s="333" t="s">
        <v>485</v>
      </c>
      <c r="E111" s="334" t="s">
        <v>27</v>
      </c>
      <c r="F111" s="334">
        <v>1</v>
      </c>
      <c r="G111" s="324">
        <v>0</v>
      </c>
      <c r="H111" s="408">
        <f t="shared" si="2"/>
        <v>0</v>
      </c>
      <c r="I111" s="216"/>
      <c r="K111" s="216"/>
      <c r="IP111" s="218"/>
      <c r="IQ111" s="218"/>
      <c r="IR111" s="218"/>
      <c r="IS111" s="218"/>
      <c r="IT111" s="218"/>
      <c r="IU111" s="218"/>
      <c r="IV111" s="218"/>
      <c r="IW111" s="218"/>
    </row>
    <row r="112" spans="1:257" x14ac:dyDescent="0.25">
      <c r="A112" s="445">
        <v>107</v>
      </c>
      <c r="B112" s="409" t="s">
        <v>489</v>
      </c>
      <c r="C112" s="333"/>
      <c r="D112" s="333" t="s">
        <v>485</v>
      </c>
      <c r="E112" s="334" t="s">
        <v>27</v>
      </c>
      <c r="F112" s="334">
        <v>1</v>
      </c>
      <c r="G112" s="324">
        <v>0</v>
      </c>
      <c r="H112" s="408">
        <f t="shared" si="2"/>
        <v>0</v>
      </c>
      <c r="I112" s="216"/>
      <c r="K112" s="216"/>
      <c r="IP112" s="218"/>
      <c r="IQ112" s="218"/>
      <c r="IR112" s="218"/>
      <c r="IS112" s="218"/>
      <c r="IT112" s="218"/>
      <c r="IU112" s="218"/>
      <c r="IV112" s="218"/>
      <c r="IW112" s="218"/>
    </row>
    <row r="113" spans="1:257" x14ac:dyDescent="0.25">
      <c r="A113" s="445">
        <v>108</v>
      </c>
      <c r="B113" s="409" t="s">
        <v>490</v>
      </c>
      <c r="C113" s="333"/>
      <c r="D113" s="333" t="s">
        <v>485</v>
      </c>
      <c r="E113" s="334" t="s">
        <v>27</v>
      </c>
      <c r="F113" s="334">
        <v>1</v>
      </c>
      <c r="G113" s="324">
        <v>0</v>
      </c>
      <c r="H113" s="408">
        <f t="shared" si="2"/>
        <v>0</v>
      </c>
      <c r="I113" s="216"/>
      <c r="K113" s="216"/>
      <c r="IP113" s="218"/>
      <c r="IQ113" s="218"/>
      <c r="IR113" s="218"/>
      <c r="IS113" s="218"/>
      <c r="IT113" s="218"/>
      <c r="IU113" s="218"/>
      <c r="IV113" s="218"/>
      <c r="IW113" s="218"/>
    </row>
    <row r="114" spans="1:257" x14ac:dyDescent="0.25">
      <c r="A114" s="445">
        <v>109</v>
      </c>
      <c r="B114" s="409" t="s">
        <v>491</v>
      </c>
      <c r="C114" s="333"/>
      <c r="D114" s="333" t="s">
        <v>485</v>
      </c>
      <c r="E114" s="334" t="s">
        <v>27</v>
      </c>
      <c r="F114" s="334">
        <v>1</v>
      </c>
      <c r="G114" s="324">
        <v>0</v>
      </c>
      <c r="H114" s="408">
        <f t="shared" si="2"/>
        <v>0</v>
      </c>
      <c r="I114" s="216"/>
      <c r="K114" s="216"/>
      <c r="IP114" s="218"/>
      <c r="IQ114" s="218"/>
      <c r="IR114" s="218"/>
      <c r="IS114" s="218"/>
      <c r="IT114" s="218"/>
      <c r="IU114" s="218"/>
      <c r="IV114" s="218"/>
      <c r="IW114" s="218"/>
    </row>
    <row r="115" spans="1:257" x14ac:dyDescent="0.25">
      <c r="A115" s="445">
        <v>110</v>
      </c>
      <c r="B115" s="409" t="s">
        <v>492</v>
      </c>
      <c r="C115" s="333"/>
      <c r="D115" s="333" t="s">
        <v>485</v>
      </c>
      <c r="E115" s="334" t="s">
        <v>27</v>
      </c>
      <c r="F115" s="334">
        <v>1</v>
      </c>
      <c r="G115" s="324">
        <v>0</v>
      </c>
      <c r="H115" s="408">
        <f t="shared" si="2"/>
        <v>0</v>
      </c>
      <c r="I115" s="216"/>
      <c r="K115" s="216"/>
      <c r="IP115" s="218"/>
      <c r="IQ115" s="218"/>
      <c r="IR115" s="218"/>
      <c r="IS115" s="218"/>
      <c r="IT115" s="218"/>
      <c r="IU115" s="218"/>
      <c r="IV115" s="218"/>
      <c r="IW115" s="218"/>
    </row>
    <row r="116" spans="1:257" x14ac:dyDescent="0.25">
      <c r="A116" s="445">
        <v>111</v>
      </c>
      <c r="B116" s="409" t="s">
        <v>493</v>
      </c>
      <c r="C116" s="333"/>
      <c r="D116" s="333" t="s">
        <v>485</v>
      </c>
      <c r="E116" s="334" t="s">
        <v>27</v>
      </c>
      <c r="F116" s="334">
        <v>1</v>
      </c>
      <c r="G116" s="324">
        <v>0</v>
      </c>
      <c r="H116" s="408">
        <f t="shared" si="2"/>
        <v>0</v>
      </c>
      <c r="I116" s="216"/>
      <c r="K116" s="216"/>
      <c r="IP116" s="218"/>
      <c r="IQ116" s="218"/>
      <c r="IR116" s="218"/>
      <c r="IS116" s="218"/>
      <c r="IT116" s="218"/>
      <c r="IU116" s="218"/>
      <c r="IV116" s="218"/>
      <c r="IW116" s="218"/>
    </row>
    <row r="117" spans="1:257" x14ac:dyDescent="0.25">
      <c r="A117" s="445">
        <v>112</v>
      </c>
      <c r="B117" s="409" t="s">
        <v>494</v>
      </c>
      <c r="C117" s="333"/>
      <c r="D117" s="333" t="s">
        <v>485</v>
      </c>
      <c r="E117" s="334" t="s">
        <v>27</v>
      </c>
      <c r="F117" s="334">
        <v>1</v>
      </c>
      <c r="G117" s="324">
        <v>0</v>
      </c>
      <c r="H117" s="408">
        <f t="shared" si="2"/>
        <v>0</v>
      </c>
      <c r="I117" s="216"/>
      <c r="K117" s="216"/>
      <c r="IP117" s="218"/>
      <c r="IQ117" s="218"/>
      <c r="IR117" s="218"/>
      <c r="IS117" s="218"/>
      <c r="IT117" s="218"/>
      <c r="IU117" s="218"/>
      <c r="IV117" s="218"/>
      <c r="IW117" s="218"/>
    </row>
    <row r="118" spans="1:257" x14ac:dyDescent="0.25">
      <c r="A118" s="445">
        <v>113</v>
      </c>
      <c r="B118" s="409" t="s">
        <v>495</v>
      </c>
      <c r="C118" s="333"/>
      <c r="D118" s="333" t="s">
        <v>485</v>
      </c>
      <c r="E118" s="334" t="s">
        <v>27</v>
      </c>
      <c r="F118" s="334">
        <v>1</v>
      </c>
      <c r="G118" s="324">
        <v>0</v>
      </c>
      <c r="H118" s="408">
        <f t="shared" si="2"/>
        <v>0</v>
      </c>
      <c r="I118" s="216"/>
      <c r="K118" s="216"/>
      <c r="IP118" s="218"/>
      <c r="IQ118" s="218"/>
      <c r="IR118" s="218"/>
      <c r="IS118" s="218"/>
      <c r="IT118" s="218"/>
      <c r="IU118" s="218"/>
      <c r="IV118" s="218"/>
      <c r="IW118" s="218"/>
    </row>
    <row r="119" spans="1:257" x14ac:dyDescent="0.25">
      <c r="A119" s="445">
        <v>114</v>
      </c>
      <c r="B119" s="409" t="s">
        <v>496</v>
      </c>
      <c r="C119" s="333"/>
      <c r="D119" s="333" t="s">
        <v>485</v>
      </c>
      <c r="E119" s="334" t="s">
        <v>27</v>
      </c>
      <c r="F119" s="334">
        <v>1</v>
      </c>
      <c r="G119" s="324">
        <v>0</v>
      </c>
      <c r="H119" s="408">
        <f t="shared" si="2"/>
        <v>0</v>
      </c>
      <c r="I119" s="216"/>
      <c r="K119" s="216"/>
      <c r="IP119" s="218"/>
      <c r="IQ119" s="218"/>
      <c r="IR119" s="218"/>
      <c r="IS119" s="218"/>
      <c r="IT119" s="218"/>
      <c r="IU119" s="218"/>
      <c r="IV119" s="218"/>
      <c r="IW119" s="218"/>
    </row>
    <row r="120" spans="1:257" x14ac:dyDescent="0.25">
      <c r="A120" s="445">
        <v>115</v>
      </c>
      <c r="B120" s="409" t="s">
        <v>497</v>
      </c>
      <c r="C120" s="333"/>
      <c r="D120" s="333" t="s">
        <v>485</v>
      </c>
      <c r="E120" s="334" t="s">
        <v>27</v>
      </c>
      <c r="F120" s="334">
        <v>1</v>
      </c>
      <c r="G120" s="324">
        <v>0</v>
      </c>
      <c r="H120" s="408">
        <f t="shared" si="2"/>
        <v>0</v>
      </c>
      <c r="I120" s="216"/>
      <c r="K120" s="216"/>
      <c r="IP120" s="218"/>
      <c r="IQ120" s="218"/>
      <c r="IR120" s="218"/>
      <c r="IS120" s="218"/>
      <c r="IT120" s="218"/>
      <c r="IU120" s="218"/>
      <c r="IV120" s="218"/>
      <c r="IW120" s="218"/>
    </row>
    <row r="121" spans="1:257" x14ac:dyDescent="0.25">
      <c r="A121" s="445">
        <v>116</v>
      </c>
      <c r="B121" s="409" t="s">
        <v>498</v>
      </c>
      <c r="C121" s="333"/>
      <c r="D121" s="333" t="s">
        <v>499</v>
      </c>
      <c r="E121" s="334" t="s">
        <v>27</v>
      </c>
      <c r="F121" s="334">
        <v>1</v>
      </c>
      <c r="G121" s="324">
        <v>0</v>
      </c>
      <c r="H121" s="408">
        <f t="shared" si="2"/>
        <v>0</v>
      </c>
      <c r="I121" s="216"/>
      <c r="K121" s="216"/>
      <c r="IP121" s="218"/>
      <c r="IQ121" s="218"/>
      <c r="IR121" s="218"/>
      <c r="IS121" s="218"/>
      <c r="IT121" s="218"/>
      <c r="IU121" s="218"/>
      <c r="IV121" s="218"/>
      <c r="IW121" s="218"/>
    </row>
    <row r="122" spans="1:257" x14ac:dyDescent="0.25">
      <c r="A122" s="445">
        <v>117</v>
      </c>
      <c r="B122" s="409" t="s">
        <v>492</v>
      </c>
      <c r="C122" s="333"/>
      <c r="D122" s="333" t="s">
        <v>500</v>
      </c>
      <c r="E122" s="334" t="s">
        <v>27</v>
      </c>
      <c r="F122" s="334">
        <v>1</v>
      </c>
      <c r="G122" s="324">
        <v>0</v>
      </c>
      <c r="H122" s="408">
        <f t="shared" si="2"/>
        <v>0</v>
      </c>
      <c r="I122" s="216"/>
      <c r="K122" s="216"/>
      <c r="IP122" s="218"/>
      <c r="IQ122" s="218"/>
      <c r="IR122" s="218"/>
      <c r="IS122" s="218"/>
      <c r="IT122" s="218"/>
      <c r="IU122" s="218"/>
      <c r="IV122" s="218"/>
      <c r="IW122" s="218"/>
    </row>
    <row r="123" spans="1:257" x14ac:dyDescent="0.25">
      <c r="A123" s="445">
        <v>118</v>
      </c>
      <c r="B123" s="409" t="s">
        <v>501</v>
      </c>
      <c r="C123" s="333"/>
      <c r="D123" s="333" t="s">
        <v>502</v>
      </c>
      <c r="E123" s="334" t="s">
        <v>27</v>
      </c>
      <c r="F123" s="334">
        <v>1</v>
      </c>
      <c r="G123" s="324">
        <v>0</v>
      </c>
      <c r="H123" s="408">
        <f t="shared" si="2"/>
        <v>0</v>
      </c>
      <c r="I123" s="216"/>
      <c r="K123" s="216"/>
      <c r="IP123" s="218"/>
      <c r="IQ123" s="218"/>
      <c r="IR123" s="218"/>
      <c r="IS123" s="218"/>
      <c r="IT123" s="218"/>
      <c r="IU123" s="218"/>
      <c r="IV123" s="218"/>
      <c r="IW123" s="218"/>
    </row>
    <row r="124" spans="1:257" x14ac:dyDescent="0.25">
      <c r="A124" s="445">
        <v>119</v>
      </c>
      <c r="B124" s="409" t="s">
        <v>503</v>
      </c>
      <c r="C124" s="333"/>
      <c r="D124" s="333" t="s">
        <v>504</v>
      </c>
      <c r="E124" s="334" t="s">
        <v>27</v>
      </c>
      <c r="F124" s="334">
        <v>1</v>
      </c>
      <c r="G124" s="324">
        <v>0</v>
      </c>
      <c r="H124" s="408">
        <f t="shared" si="2"/>
        <v>0</v>
      </c>
      <c r="I124" s="216"/>
      <c r="K124" s="216"/>
      <c r="IP124" s="218"/>
      <c r="IQ124" s="218"/>
      <c r="IR124" s="218"/>
      <c r="IS124" s="218"/>
      <c r="IT124" s="218"/>
      <c r="IU124" s="218"/>
      <c r="IV124" s="218"/>
      <c r="IW124" s="218"/>
    </row>
    <row r="125" spans="1:257" ht="24.75" thickBot="1" x14ac:dyDescent="0.3">
      <c r="A125" s="445">
        <v>120</v>
      </c>
      <c r="B125" s="411"/>
      <c r="C125" s="335"/>
      <c r="D125" s="335" t="s">
        <v>505</v>
      </c>
      <c r="E125" s="343" t="s">
        <v>506</v>
      </c>
      <c r="F125" s="343">
        <v>1</v>
      </c>
      <c r="G125" s="368">
        <v>0</v>
      </c>
      <c r="H125" s="412">
        <f>F125*G125</f>
        <v>0</v>
      </c>
      <c r="I125" s="216"/>
      <c r="K125" s="216"/>
      <c r="IP125" s="218"/>
      <c r="IQ125" s="218"/>
      <c r="IR125" s="218"/>
      <c r="IS125" s="218"/>
      <c r="IT125" s="218"/>
      <c r="IU125" s="218"/>
      <c r="IV125" s="218"/>
      <c r="IW125" s="218"/>
    </row>
    <row r="126" spans="1:257" ht="13.5" thickBot="1" x14ac:dyDescent="0.3">
      <c r="A126" s="445">
        <v>121</v>
      </c>
      <c r="B126" s="369"/>
      <c r="C126" s="370"/>
      <c r="D126" s="358" t="s">
        <v>561</v>
      </c>
      <c r="E126" s="371"/>
      <c r="F126" s="371"/>
      <c r="G126" s="372"/>
      <c r="H126" s="361">
        <f>SUM(H62:H125)</f>
        <v>0</v>
      </c>
      <c r="I126" s="216"/>
      <c r="K126" s="216"/>
      <c r="IP126" s="218"/>
      <c r="IQ126" s="218"/>
      <c r="IR126" s="218"/>
      <c r="IS126" s="218"/>
      <c r="IT126" s="218"/>
      <c r="IU126" s="218"/>
      <c r="IV126" s="218"/>
      <c r="IW126" s="218"/>
    </row>
    <row r="127" spans="1:257" ht="13.5" thickBot="1" x14ac:dyDescent="0.3">
      <c r="A127" s="445">
        <v>122</v>
      </c>
      <c r="B127" s="362"/>
      <c r="C127" s="363"/>
      <c r="D127" s="364" t="s">
        <v>507</v>
      </c>
      <c r="E127" s="365"/>
      <c r="F127" s="365"/>
      <c r="G127" s="366"/>
      <c r="H127" s="367"/>
      <c r="I127" s="216"/>
      <c r="K127" s="216"/>
      <c r="IP127" s="218"/>
      <c r="IQ127" s="218"/>
      <c r="IR127" s="218"/>
      <c r="IS127" s="218"/>
      <c r="IT127" s="218"/>
      <c r="IU127" s="218"/>
      <c r="IV127" s="218"/>
      <c r="IW127" s="218"/>
    </row>
    <row r="128" spans="1:257" x14ac:dyDescent="0.25">
      <c r="A128" s="445">
        <v>123</v>
      </c>
      <c r="B128" s="413"/>
      <c r="C128" s="337"/>
      <c r="D128" s="346" t="s">
        <v>555</v>
      </c>
      <c r="E128" s="347" t="s">
        <v>23</v>
      </c>
      <c r="F128" s="347">
        <v>360</v>
      </c>
      <c r="G128" s="339">
        <v>0</v>
      </c>
      <c r="H128" s="410">
        <f>F128*G128</f>
        <v>0</v>
      </c>
      <c r="I128" s="216"/>
      <c r="K128" s="216"/>
      <c r="IP128" s="218"/>
      <c r="IQ128" s="218"/>
      <c r="IR128" s="218"/>
      <c r="IS128" s="218"/>
      <c r="IT128" s="218"/>
      <c r="IU128" s="218"/>
      <c r="IV128" s="218"/>
      <c r="IW128" s="218"/>
    </row>
    <row r="129" spans="1:257" x14ac:dyDescent="0.25">
      <c r="A129" s="445">
        <v>124</v>
      </c>
      <c r="B129" s="413"/>
      <c r="C129" s="337"/>
      <c r="D129" s="336" t="s">
        <v>556</v>
      </c>
      <c r="E129" s="338" t="s">
        <v>23</v>
      </c>
      <c r="F129" s="338">
        <v>100</v>
      </c>
      <c r="G129" s="339">
        <v>0</v>
      </c>
      <c r="H129" s="410">
        <f>F129*G129</f>
        <v>0</v>
      </c>
      <c r="I129" s="216"/>
      <c r="K129" s="216"/>
      <c r="IP129" s="218"/>
      <c r="IQ129" s="218"/>
      <c r="IR129" s="218"/>
      <c r="IS129" s="218"/>
      <c r="IT129" s="218"/>
      <c r="IU129" s="218"/>
      <c r="IV129" s="218"/>
      <c r="IW129" s="218"/>
    </row>
    <row r="130" spans="1:257" x14ac:dyDescent="0.25">
      <c r="A130" s="445">
        <v>125</v>
      </c>
      <c r="B130" s="414"/>
      <c r="C130" s="340"/>
      <c r="D130" s="336" t="s">
        <v>508</v>
      </c>
      <c r="E130" s="338" t="s">
        <v>23</v>
      </c>
      <c r="F130" s="338">
        <v>420</v>
      </c>
      <c r="G130" s="339">
        <v>0</v>
      </c>
      <c r="H130" s="410">
        <f>F130*G130</f>
        <v>0</v>
      </c>
      <c r="I130" s="216"/>
      <c r="K130" s="216"/>
      <c r="IP130" s="218"/>
      <c r="IQ130" s="218"/>
      <c r="IR130" s="218"/>
      <c r="IS130" s="218"/>
      <c r="IT130" s="218"/>
      <c r="IU130" s="218"/>
      <c r="IV130" s="218"/>
      <c r="IW130" s="218"/>
    </row>
    <row r="131" spans="1:257" x14ac:dyDescent="0.25">
      <c r="A131" s="445">
        <v>126</v>
      </c>
      <c r="B131" s="414"/>
      <c r="C131" s="340"/>
      <c r="D131" s="336" t="s">
        <v>509</v>
      </c>
      <c r="E131" s="338" t="s">
        <v>23</v>
      </c>
      <c r="F131" s="338">
        <v>340</v>
      </c>
      <c r="G131" s="339">
        <v>0</v>
      </c>
      <c r="H131" s="410">
        <f t="shared" ref="H131:H145" si="3">F131*G131</f>
        <v>0</v>
      </c>
      <c r="I131" s="216"/>
      <c r="K131" s="216"/>
      <c r="IP131" s="218"/>
      <c r="IQ131" s="218"/>
      <c r="IR131" s="218"/>
      <c r="IS131" s="218"/>
      <c r="IT131" s="218"/>
      <c r="IU131" s="218"/>
      <c r="IV131" s="218"/>
      <c r="IW131" s="218"/>
    </row>
    <row r="132" spans="1:257" x14ac:dyDescent="0.25">
      <c r="A132" s="445">
        <v>127</v>
      </c>
      <c r="B132" s="414"/>
      <c r="C132" s="340"/>
      <c r="D132" s="336" t="s">
        <v>510</v>
      </c>
      <c r="E132" s="338" t="s">
        <v>23</v>
      </c>
      <c r="F132" s="338">
        <v>100</v>
      </c>
      <c r="G132" s="339">
        <v>0</v>
      </c>
      <c r="H132" s="410">
        <f>F132*G132</f>
        <v>0</v>
      </c>
      <c r="I132" s="216"/>
      <c r="K132" s="216"/>
      <c r="IP132" s="218"/>
      <c r="IQ132" s="218"/>
      <c r="IR132" s="218"/>
      <c r="IS132" s="218"/>
      <c r="IT132" s="218"/>
      <c r="IU132" s="218"/>
      <c r="IV132" s="218"/>
      <c r="IW132" s="218"/>
    </row>
    <row r="133" spans="1:257" x14ac:dyDescent="0.25">
      <c r="A133" s="445">
        <v>128</v>
      </c>
      <c r="B133" s="414"/>
      <c r="C133" s="340"/>
      <c r="D133" s="336" t="s">
        <v>511</v>
      </c>
      <c r="E133" s="338" t="s">
        <v>23</v>
      </c>
      <c r="F133" s="338">
        <v>100</v>
      </c>
      <c r="G133" s="339">
        <v>0</v>
      </c>
      <c r="H133" s="410">
        <f t="shared" si="3"/>
        <v>0</v>
      </c>
      <c r="I133" s="216"/>
      <c r="K133" s="216"/>
      <c r="IP133" s="218"/>
      <c r="IQ133" s="218"/>
      <c r="IR133" s="218"/>
      <c r="IS133" s="218"/>
      <c r="IT133" s="218"/>
      <c r="IU133" s="218"/>
      <c r="IV133" s="218"/>
      <c r="IW133" s="218"/>
    </row>
    <row r="134" spans="1:257" x14ac:dyDescent="0.25">
      <c r="A134" s="445">
        <v>129</v>
      </c>
      <c r="B134" s="414"/>
      <c r="C134" s="340"/>
      <c r="D134" s="336" t="s">
        <v>512</v>
      </c>
      <c r="E134" s="338" t="s">
        <v>23</v>
      </c>
      <c r="F134" s="338">
        <v>6</v>
      </c>
      <c r="G134" s="339">
        <v>0</v>
      </c>
      <c r="H134" s="410">
        <f>F134*G134</f>
        <v>0</v>
      </c>
      <c r="I134" s="216"/>
      <c r="K134" s="216"/>
      <c r="IP134" s="218"/>
      <c r="IQ134" s="218"/>
      <c r="IR134" s="218"/>
      <c r="IS134" s="218"/>
      <c r="IT134" s="218"/>
      <c r="IU134" s="218"/>
      <c r="IV134" s="218"/>
      <c r="IW134" s="218"/>
    </row>
    <row r="135" spans="1:257" x14ac:dyDescent="0.25">
      <c r="A135" s="445">
        <v>130</v>
      </c>
      <c r="B135" s="414"/>
      <c r="C135" s="340"/>
      <c r="D135" s="336" t="s">
        <v>513</v>
      </c>
      <c r="E135" s="338" t="s">
        <v>23</v>
      </c>
      <c r="F135" s="338">
        <v>14</v>
      </c>
      <c r="G135" s="339">
        <v>0</v>
      </c>
      <c r="H135" s="410">
        <f t="shared" si="3"/>
        <v>0</v>
      </c>
      <c r="I135" s="216"/>
      <c r="K135" s="216"/>
      <c r="IP135" s="218"/>
      <c r="IQ135" s="218"/>
      <c r="IR135" s="218"/>
      <c r="IS135" s="218"/>
      <c r="IT135" s="218"/>
      <c r="IU135" s="218"/>
      <c r="IV135" s="218"/>
      <c r="IW135" s="218"/>
    </row>
    <row r="136" spans="1:257" x14ac:dyDescent="0.25">
      <c r="A136" s="445">
        <v>131</v>
      </c>
      <c r="B136" s="414"/>
      <c r="C136" s="340"/>
      <c r="D136" s="336" t="s">
        <v>514</v>
      </c>
      <c r="E136" s="338" t="s">
        <v>23</v>
      </c>
      <c r="F136" s="338">
        <v>40</v>
      </c>
      <c r="G136" s="339">
        <v>0</v>
      </c>
      <c r="H136" s="410">
        <f t="shared" si="3"/>
        <v>0</v>
      </c>
      <c r="I136" s="216"/>
      <c r="K136" s="216"/>
      <c r="IP136" s="218"/>
      <c r="IQ136" s="218"/>
      <c r="IR136" s="218"/>
      <c r="IS136" s="218"/>
      <c r="IT136" s="218"/>
      <c r="IU136" s="218"/>
      <c r="IV136" s="218"/>
      <c r="IW136" s="218"/>
    </row>
    <row r="137" spans="1:257" x14ac:dyDescent="0.25">
      <c r="A137" s="445">
        <v>132</v>
      </c>
      <c r="B137" s="414"/>
      <c r="C137" s="340"/>
      <c r="D137" s="336" t="s">
        <v>515</v>
      </c>
      <c r="E137" s="338" t="s">
        <v>23</v>
      </c>
      <c r="F137" s="338">
        <v>150</v>
      </c>
      <c r="G137" s="339">
        <v>0</v>
      </c>
      <c r="H137" s="410">
        <f>F137*G137</f>
        <v>0</v>
      </c>
      <c r="I137" s="216"/>
      <c r="K137" s="216"/>
      <c r="IP137" s="218"/>
      <c r="IQ137" s="218"/>
      <c r="IR137" s="218"/>
      <c r="IS137" s="218"/>
      <c r="IT137" s="218"/>
      <c r="IU137" s="218"/>
      <c r="IV137" s="218"/>
      <c r="IW137" s="218"/>
    </row>
    <row r="138" spans="1:257" ht="24" x14ac:dyDescent="0.25">
      <c r="A138" s="445">
        <v>133</v>
      </c>
      <c r="B138" s="414"/>
      <c r="C138" s="340"/>
      <c r="D138" s="336" t="s">
        <v>516</v>
      </c>
      <c r="E138" s="338" t="s">
        <v>27</v>
      </c>
      <c r="F138" s="338">
        <v>2</v>
      </c>
      <c r="G138" s="339">
        <v>0</v>
      </c>
      <c r="H138" s="410">
        <f>F138*G138</f>
        <v>0</v>
      </c>
      <c r="I138" s="216"/>
      <c r="K138" s="216"/>
      <c r="IP138" s="218"/>
      <c r="IQ138" s="218"/>
      <c r="IR138" s="218"/>
      <c r="IS138" s="218"/>
      <c r="IT138" s="218"/>
      <c r="IU138" s="218"/>
      <c r="IV138" s="218"/>
      <c r="IW138" s="218"/>
    </row>
    <row r="139" spans="1:257" x14ac:dyDescent="0.25">
      <c r="A139" s="445">
        <v>134</v>
      </c>
      <c r="B139" s="414"/>
      <c r="C139" s="341"/>
      <c r="D139" s="336" t="s">
        <v>517</v>
      </c>
      <c r="E139" s="338" t="s">
        <v>23</v>
      </c>
      <c r="F139" s="338">
        <v>24</v>
      </c>
      <c r="G139" s="339">
        <v>0</v>
      </c>
      <c r="H139" s="410">
        <f>F139*G139</f>
        <v>0</v>
      </c>
      <c r="I139" s="216"/>
      <c r="K139" s="216"/>
      <c r="IP139" s="218"/>
      <c r="IQ139" s="218"/>
      <c r="IR139" s="218"/>
      <c r="IS139" s="218"/>
      <c r="IT139" s="218"/>
      <c r="IU139" s="218"/>
      <c r="IV139" s="218"/>
      <c r="IW139" s="218"/>
    </row>
    <row r="140" spans="1:257" x14ac:dyDescent="0.25">
      <c r="A140" s="445">
        <v>135</v>
      </c>
      <c r="B140" s="414"/>
      <c r="C140" s="341"/>
      <c r="D140" s="336" t="s">
        <v>518</v>
      </c>
      <c r="E140" s="338" t="s">
        <v>23</v>
      </c>
      <c r="F140" s="338">
        <v>24</v>
      </c>
      <c r="G140" s="339">
        <v>0</v>
      </c>
      <c r="H140" s="410">
        <f t="shared" si="3"/>
        <v>0</v>
      </c>
      <c r="I140" s="216"/>
      <c r="K140" s="216"/>
      <c r="IP140" s="218"/>
      <c r="IQ140" s="218"/>
      <c r="IR140" s="218"/>
      <c r="IS140" s="218"/>
      <c r="IT140" s="218"/>
      <c r="IU140" s="218"/>
      <c r="IV140" s="218"/>
      <c r="IW140" s="218"/>
    </row>
    <row r="141" spans="1:257" x14ac:dyDescent="0.25">
      <c r="A141" s="445">
        <v>136</v>
      </c>
      <c r="B141" s="414"/>
      <c r="C141" s="341"/>
      <c r="D141" s="336" t="s">
        <v>519</v>
      </c>
      <c r="E141" s="338" t="s">
        <v>27</v>
      </c>
      <c r="F141" s="338">
        <v>24</v>
      </c>
      <c r="G141" s="339">
        <v>0</v>
      </c>
      <c r="H141" s="410">
        <f t="shared" si="3"/>
        <v>0</v>
      </c>
      <c r="I141" s="216"/>
      <c r="K141" s="216"/>
      <c r="IP141" s="218"/>
      <c r="IQ141" s="218"/>
      <c r="IR141" s="218"/>
      <c r="IS141" s="218"/>
      <c r="IT141" s="218"/>
      <c r="IU141" s="218"/>
      <c r="IV141" s="218"/>
      <c r="IW141" s="218"/>
    </row>
    <row r="142" spans="1:257" x14ac:dyDescent="0.25">
      <c r="A142" s="445">
        <v>137</v>
      </c>
      <c r="B142" s="414"/>
      <c r="C142" s="341"/>
      <c r="D142" s="336" t="s">
        <v>520</v>
      </c>
      <c r="E142" s="338" t="s">
        <v>27</v>
      </c>
      <c r="F142" s="338">
        <v>24</v>
      </c>
      <c r="G142" s="339">
        <v>0</v>
      </c>
      <c r="H142" s="410">
        <f t="shared" si="3"/>
        <v>0</v>
      </c>
      <c r="I142" s="216"/>
      <c r="K142" s="216"/>
      <c r="IP142" s="218"/>
      <c r="IQ142" s="218"/>
      <c r="IR142" s="218"/>
      <c r="IS142" s="218"/>
      <c r="IT142" s="218"/>
      <c r="IU142" s="218"/>
      <c r="IV142" s="218"/>
      <c r="IW142" s="218"/>
    </row>
    <row r="143" spans="1:257" x14ac:dyDescent="0.25">
      <c r="A143" s="445">
        <v>138</v>
      </c>
      <c r="B143" s="414"/>
      <c r="C143" s="341"/>
      <c r="D143" s="336" t="s">
        <v>521</v>
      </c>
      <c r="E143" s="338" t="s">
        <v>23</v>
      </c>
      <c r="F143" s="338">
        <v>40</v>
      </c>
      <c r="G143" s="339">
        <v>0</v>
      </c>
      <c r="H143" s="410">
        <f t="shared" si="3"/>
        <v>0</v>
      </c>
      <c r="I143" s="216"/>
      <c r="K143" s="216"/>
      <c r="IP143" s="218"/>
      <c r="IQ143" s="218"/>
      <c r="IR143" s="218"/>
      <c r="IS143" s="218"/>
      <c r="IT143" s="218"/>
      <c r="IU143" s="218"/>
      <c r="IV143" s="218"/>
      <c r="IW143" s="218"/>
    </row>
    <row r="144" spans="1:257" ht="24" x14ac:dyDescent="0.25">
      <c r="A144" s="445">
        <v>139</v>
      </c>
      <c r="B144" s="414"/>
      <c r="C144" s="341"/>
      <c r="D144" s="336" t="s">
        <v>522</v>
      </c>
      <c r="E144" s="338" t="s">
        <v>23</v>
      </c>
      <c r="F144" s="338">
        <v>60</v>
      </c>
      <c r="G144" s="339">
        <v>0</v>
      </c>
      <c r="H144" s="410">
        <f t="shared" si="3"/>
        <v>0</v>
      </c>
      <c r="I144" s="216"/>
      <c r="K144" s="216"/>
      <c r="IP144" s="218"/>
      <c r="IQ144" s="218"/>
      <c r="IR144" s="218"/>
      <c r="IS144" s="218"/>
      <c r="IT144" s="218"/>
      <c r="IU144" s="218"/>
      <c r="IV144" s="218"/>
      <c r="IW144" s="218"/>
    </row>
    <row r="145" spans="1:257" ht="24.75" thickBot="1" x14ac:dyDescent="0.3">
      <c r="A145" s="445">
        <v>140</v>
      </c>
      <c r="B145" s="415"/>
      <c r="C145" s="373"/>
      <c r="D145" s="374" t="s">
        <v>523</v>
      </c>
      <c r="E145" s="375" t="s">
        <v>506</v>
      </c>
      <c r="F145" s="375">
        <v>1</v>
      </c>
      <c r="G145" s="344">
        <v>0</v>
      </c>
      <c r="H145" s="416">
        <f t="shared" si="3"/>
        <v>0</v>
      </c>
      <c r="I145" s="216"/>
      <c r="K145" s="216"/>
      <c r="IP145" s="218"/>
      <c r="IQ145" s="218"/>
      <c r="IR145" s="218"/>
      <c r="IS145" s="218"/>
      <c r="IT145" s="218"/>
      <c r="IU145" s="218"/>
      <c r="IV145" s="218"/>
      <c r="IW145" s="218"/>
    </row>
    <row r="146" spans="1:257" ht="13.5" thickBot="1" x14ac:dyDescent="0.3">
      <c r="A146" s="445">
        <v>141</v>
      </c>
      <c r="B146" s="369"/>
      <c r="C146" s="376"/>
      <c r="D146" s="358" t="s">
        <v>562</v>
      </c>
      <c r="E146" s="371"/>
      <c r="F146" s="371"/>
      <c r="G146" s="372"/>
      <c r="H146" s="377">
        <f>SUM(H128:H145)</f>
        <v>0</v>
      </c>
      <c r="I146" s="216"/>
      <c r="K146" s="216"/>
      <c r="IP146" s="218"/>
      <c r="IQ146" s="218"/>
      <c r="IR146" s="218"/>
      <c r="IS146" s="218"/>
      <c r="IT146" s="218"/>
      <c r="IU146" s="218"/>
      <c r="IV146" s="218"/>
      <c r="IW146" s="218"/>
    </row>
    <row r="147" spans="1:257" x14ac:dyDescent="0.25">
      <c r="A147" s="445">
        <v>142</v>
      </c>
      <c r="B147" s="417"/>
      <c r="C147" s="328"/>
      <c r="D147" s="329" t="s">
        <v>558</v>
      </c>
      <c r="E147" s="330"/>
      <c r="F147" s="330"/>
      <c r="G147" s="331"/>
      <c r="H147" s="418"/>
      <c r="I147" s="216"/>
      <c r="K147" s="216"/>
      <c r="IP147" s="218"/>
      <c r="IQ147" s="218"/>
      <c r="IR147" s="218"/>
      <c r="IS147" s="218"/>
      <c r="IT147" s="218"/>
      <c r="IU147" s="218"/>
      <c r="IV147" s="218"/>
      <c r="IW147" s="218"/>
    </row>
    <row r="148" spans="1:257" x14ac:dyDescent="0.25">
      <c r="A148" s="445">
        <v>143</v>
      </c>
      <c r="B148" s="413" t="s">
        <v>524</v>
      </c>
      <c r="C148" s="345" t="s">
        <v>524</v>
      </c>
      <c r="D148" s="346" t="s">
        <v>525</v>
      </c>
      <c r="E148" s="347" t="s">
        <v>24</v>
      </c>
      <c r="F148" s="347">
        <v>1</v>
      </c>
      <c r="G148" s="348">
        <v>0</v>
      </c>
      <c r="H148" s="419">
        <f>F148*G148</f>
        <v>0</v>
      </c>
      <c r="I148" s="216"/>
      <c r="K148" s="216"/>
      <c r="IP148" s="218"/>
      <c r="IQ148" s="218"/>
      <c r="IR148" s="218"/>
      <c r="IS148" s="218"/>
      <c r="IT148" s="218"/>
      <c r="IU148" s="218"/>
      <c r="IV148" s="218"/>
      <c r="IW148" s="218"/>
    </row>
    <row r="149" spans="1:257" x14ac:dyDescent="0.25">
      <c r="A149" s="445"/>
      <c r="B149" s="413"/>
      <c r="C149" s="345"/>
      <c r="D149" s="346" t="s">
        <v>596</v>
      </c>
      <c r="E149" s="347" t="s">
        <v>24</v>
      </c>
      <c r="F149" s="347">
        <v>1</v>
      </c>
      <c r="G149" s="348">
        <v>0</v>
      </c>
      <c r="H149" s="419">
        <f>F149*G149</f>
        <v>0</v>
      </c>
      <c r="I149" s="216"/>
      <c r="K149" s="216"/>
      <c r="IP149" s="218"/>
      <c r="IQ149" s="218"/>
      <c r="IR149" s="218"/>
      <c r="IS149" s="218"/>
      <c r="IT149" s="218"/>
      <c r="IU149" s="218"/>
      <c r="IV149" s="218"/>
      <c r="IW149" s="218"/>
    </row>
    <row r="150" spans="1:257" x14ac:dyDescent="0.25">
      <c r="A150" s="445">
        <v>144</v>
      </c>
      <c r="B150" s="414" t="s">
        <v>524</v>
      </c>
      <c r="C150" s="341" t="s">
        <v>524</v>
      </c>
      <c r="D150" s="336" t="s">
        <v>526</v>
      </c>
      <c r="E150" s="338" t="s">
        <v>24</v>
      </c>
      <c r="F150" s="338">
        <v>1</v>
      </c>
      <c r="G150" s="348">
        <v>0</v>
      </c>
      <c r="H150" s="420">
        <f>F150*G150</f>
        <v>0</v>
      </c>
      <c r="I150" s="216"/>
      <c r="K150" s="216"/>
      <c r="IP150" s="218"/>
      <c r="IQ150" s="218"/>
      <c r="IR150" s="218"/>
      <c r="IS150" s="218"/>
      <c r="IT150" s="218"/>
      <c r="IU150" s="218"/>
      <c r="IV150" s="218"/>
      <c r="IW150" s="218"/>
    </row>
    <row r="151" spans="1:257" x14ac:dyDescent="0.25">
      <c r="A151" s="445">
        <v>145</v>
      </c>
      <c r="B151" s="414" t="s">
        <v>524</v>
      </c>
      <c r="C151" s="341" t="s">
        <v>524</v>
      </c>
      <c r="D151" s="336" t="s">
        <v>527</v>
      </c>
      <c r="E151" s="338" t="s">
        <v>24</v>
      </c>
      <c r="F151" s="338">
        <v>1</v>
      </c>
      <c r="G151" s="348">
        <v>0</v>
      </c>
      <c r="H151" s="420">
        <f t="shared" ref="H151:H157" si="4">F151*G151</f>
        <v>0</v>
      </c>
      <c r="I151" s="216"/>
      <c r="K151" s="216"/>
      <c r="IP151" s="218"/>
      <c r="IQ151" s="218"/>
      <c r="IR151" s="218"/>
      <c r="IS151" s="218"/>
      <c r="IT151" s="218"/>
      <c r="IU151" s="218"/>
      <c r="IV151" s="218"/>
      <c r="IW151" s="218"/>
    </row>
    <row r="152" spans="1:257" x14ac:dyDescent="0.25">
      <c r="A152" s="445">
        <v>146</v>
      </c>
      <c r="B152" s="414" t="s">
        <v>524</v>
      </c>
      <c r="C152" s="341" t="s">
        <v>524</v>
      </c>
      <c r="D152" s="336" t="s">
        <v>528</v>
      </c>
      <c r="E152" s="338" t="s">
        <v>529</v>
      </c>
      <c r="F152" s="338">
        <v>95</v>
      </c>
      <c r="G152" s="348">
        <v>0</v>
      </c>
      <c r="H152" s="420">
        <f t="shared" si="4"/>
        <v>0</v>
      </c>
      <c r="I152" s="216"/>
      <c r="K152" s="216"/>
      <c r="IP152" s="218"/>
      <c r="IQ152" s="218"/>
      <c r="IR152" s="218"/>
      <c r="IS152" s="218"/>
      <c r="IT152" s="218"/>
      <c r="IU152" s="218"/>
      <c r="IV152" s="218"/>
      <c r="IW152" s="218"/>
    </row>
    <row r="153" spans="1:257" ht="36" x14ac:dyDescent="0.25">
      <c r="A153" s="445">
        <v>147</v>
      </c>
      <c r="B153" s="414" t="s">
        <v>524</v>
      </c>
      <c r="C153" s="341" t="s">
        <v>524</v>
      </c>
      <c r="D153" s="336" t="s">
        <v>530</v>
      </c>
      <c r="E153" s="338" t="s">
        <v>24</v>
      </c>
      <c r="F153" s="338">
        <v>1</v>
      </c>
      <c r="G153" s="348">
        <v>0</v>
      </c>
      <c r="H153" s="420">
        <f t="shared" si="4"/>
        <v>0</v>
      </c>
      <c r="I153" s="216"/>
      <c r="K153" s="216"/>
      <c r="IP153" s="218"/>
      <c r="IQ153" s="218"/>
      <c r="IR153" s="218"/>
      <c r="IS153" s="218"/>
      <c r="IT153" s="218"/>
      <c r="IU153" s="218"/>
      <c r="IV153" s="218"/>
      <c r="IW153" s="218"/>
    </row>
    <row r="154" spans="1:257" x14ac:dyDescent="0.25">
      <c r="A154" s="445">
        <v>148</v>
      </c>
      <c r="B154" s="414" t="s">
        <v>524</v>
      </c>
      <c r="C154" s="341" t="s">
        <v>524</v>
      </c>
      <c r="D154" s="336" t="s">
        <v>531</v>
      </c>
      <c r="E154" s="338" t="s">
        <v>24</v>
      </c>
      <c r="F154" s="338">
        <v>1</v>
      </c>
      <c r="G154" s="348">
        <v>0</v>
      </c>
      <c r="H154" s="420">
        <f t="shared" si="4"/>
        <v>0</v>
      </c>
      <c r="I154" s="216"/>
      <c r="K154" s="216"/>
      <c r="IP154" s="218"/>
      <c r="IQ154" s="218"/>
      <c r="IR154" s="218"/>
      <c r="IS154" s="218"/>
      <c r="IT154" s="218"/>
      <c r="IU154" s="218"/>
      <c r="IV154" s="218"/>
      <c r="IW154" s="218"/>
    </row>
    <row r="155" spans="1:257" x14ac:dyDescent="0.25">
      <c r="A155" s="445">
        <v>149</v>
      </c>
      <c r="B155" s="421" t="s">
        <v>524</v>
      </c>
      <c r="C155" s="321" t="s">
        <v>524</v>
      </c>
      <c r="D155" s="322" t="s">
        <v>532</v>
      </c>
      <c r="E155" s="323" t="s">
        <v>24</v>
      </c>
      <c r="F155" s="323">
        <v>1</v>
      </c>
      <c r="G155" s="348">
        <v>0</v>
      </c>
      <c r="H155" s="420">
        <f t="shared" si="4"/>
        <v>0</v>
      </c>
      <c r="I155" s="216"/>
      <c r="K155" s="216"/>
      <c r="IP155" s="218"/>
      <c r="IQ155" s="218"/>
      <c r="IR155" s="218"/>
      <c r="IS155" s="218"/>
      <c r="IT155" s="218"/>
      <c r="IU155" s="218"/>
      <c r="IV155" s="218"/>
      <c r="IW155" s="218"/>
    </row>
    <row r="156" spans="1:257" x14ac:dyDescent="0.25">
      <c r="A156" s="445">
        <v>150</v>
      </c>
      <c r="B156" s="421" t="s">
        <v>524</v>
      </c>
      <c r="C156" s="321" t="s">
        <v>524</v>
      </c>
      <c r="D156" s="322" t="s">
        <v>533</v>
      </c>
      <c r="E156" s="323" t="s">
        <v>24</v>
      </c>
      <c r="F156" s="323">
        <v>1</v>
      </c>
      <c r="G156" s="348">
        <v>0</v>
      </c>
      <c r="H156" s="420">
        <f>F156*G156</f>
        <v>0</v>
      </c>
      <c r="I156" s="216"/>
      <c r="K156" s="216"/>
      <c r="IP156" s="218"/>
      <c r="IQ156" s="218"/>
      <c r="IR156" s="218"/>
      <c r="IS156" s="218"/>
      <c r="IT156" s="218"/>
      <c r="IU156" s="218"/>
      <c r="IV156" s="218"/>
      <c r="IW156" s="218"/>
    </row>
    <row r="157" spans="1:257" ht="13.5" thickBot="1" x14ac:dyDescent="0.3">
      <c r="A157" s="445">
        <v>151</v>
      </c>
      <c r="B157" s="422" t="s">
        <v>524</v>
      </c>
      <c r="C157" s="325" t="s">
        <v>524</v>
      </c>
      <c r="D157" s="326" t="s">
        <v>534</v>
      </c>
      <c r="E157" s="327" t="s">
        <v>24</v>
      </c>
      <c r="F157" s="327">
        <v>1</v>
      </c>
      <c r="G157" s="368">
        <v>0</v>
      </c>
      <c r="H157" s="423">
        <f t="shared" si="4"/>
        <v>0</v>
      </c>
      <c r="I157" s="216"/>
      <c r="K157" s="216"/>
      <c r="IP157" s="218"/>
      <c r="IQ157" s="218"/>
      <c r="IR157" s="218"/>
      <c r="IS157" s="218"/>
      <c r="IT157" s="218"/>
      <c r="IU157" s="218"/>
      <c r="IV157" s="218"/>
      <c r="IW157" s="218"/>
    </row>
    <row r="158" spans="1:257" ht="13.5" thickBot="1" x14ac:dyDescent="0.3">
      <c r="A158" s="445">
        <v>152</v>
      </c>
      <c r="B158" s="369"/>
      <c r="C158" s="376"/>
      <c r="D158" s="358" t="s">
        <v>563</v>
      </c>
      <c r="E158" s="371"/>
      <c r="F158" s="371"/>
      <c r="G158" s="372"/>
      <c r="H158" s="377">
        <f>SUM(H148:H157)</f>
        <v>0</v>
      </c>
      <c r="I158" s="216"/>
      <c r="K158" s="216"/>
      <c r="IP158" s="218"/>
      <c r="IQ158" s="218"/>
      <c r="IR158" s="218"/>
      <c r="IS158" s="218"/>
      <c r="IT158" s="218"/>
      <c r="IU158" s="218"/>
      <c r="IV158" s="218"/>
      <c r="IW158" s="218"/>
    </row>
    <row r="159" spans="1:257" ht="13.5" thickBot="1" x14ac:dyDescent="0.3">
      <c r="A159" s="445">
        <v>153</v>
      </c>
      <c r="B159" s="424"/>
      <c r="C159" s="349"/>
      <c r="D159" s="350"/>
      <c r="E159" s="351"/>
      <c r="F159" s="352"/>
      <c r="G159" s="353"/>
      <c r="H159" s="425"/>
      <c r="I159" s="216"/>
      <c r="K159" s="216"/>
      <c r="IP159" s="218"/>
      <c r="IQ159" s="218"/>
      <c r="IR159" s="218"/>
      <c r="IS159" s="218"/>
      <c r="IT159" s="218"/>
      <c r="IU159" s="218"/>
      <c r="IV159" s="218"/>
      <c r="IW159" s="218"/>
    </row>
    <row r="160" spans="1:257" x14ac:dyDescent="0.25">
      <c r="A160" s="445">
        <v>154</v>
      </c>
      <c r="B160" s="380"/>
      <c r="C160" s="381"/>
      <c r="D160" s="382" t="s">
        <v>535</v>
      </c>
      <c r="E160" s="383"/>
      <c r="F160" s="383"/>
      <c r="G160" s="384"/>
      <c r="H160" s="385"/>
      <c r="I160" s="216"/>
      <c r="K160" s="216"/>
      <c r="IP160" s="218"/>
      <c r="IQ160" s="218"/>
      <c r="IR160" s="218"/>
      <c r="IS160" s="218"/>
      <c r="IT160" s="218"/>
      <c r="IU160" s="218"/>
      <c r="IV160" s="218"/>
      <c r="IW160" s="218"/>
    </row>
    <row r="161" spans="1:257" x14ac:dyDescent="0.25">
      <c r="A161" s="445">
        <v>155</v>
      </c>
      <c r="B161" s="386"/>
      <c r="C161" s="354"/>
      <c r="D161" s="378" t="str">
        <f>D9</f>
        <v>1.1. Řídící systém</v>
      </c>
      <c r="E161" s="300"/>
      <c r="F161" s="300"/>
      <c r="G161" s="355"/>
      <c r="H161" s="387">
        <f>H13</f>
        <v>0</v>
      </c>
      <c r="I161" s="216"/>
      <c r="K161" s="216"/>
      <c r="IP161" s="218"/>
      <c r="IQ161" s="218"/>
      <c r="IR161" s="218"/>
      <c r="IS161" s="218"/>
      <c r="IT161" s="218"/>
      <c r="IU161" s="218"/>
      <c r="IV161" s="218"/>
      <c r="IW161" s="218"/>
    </row>
    <row r="162" spans="1:257" x14ac:dyDescent="0.25">
      <c r="A162" s="445">
        <v>156</v>
      </c>
      <c r="B162" s="386"/>
      <c r="C162" s="354"/>
      <c r="D162" s="379" t="str">
        <f>D14</f>
        <v>1.2. Přístroje</v>
      </c>
      <c r="E162" s="300"/>
      <c r="F162" s="300"/>
      <c r="G162" s="355"/>
      <c r="H162" s="387">
        <f>H60</f>
        <v>0</v>
      </c>
      <c r="I162" s="216"/>
      <c r="K162" s="216"/>
      <c r="IP162" s="218"/>
      <c r="IQ162" s="218"/>
      <c r="IR162" s="218"/>
      <c r="IS162" s="218"/>
      <c r="IT162" s="218"/>
      <c r="IU162" s="218"/>
      <c r="IV162" s="218"/>
      <c r="IW162" s="218"/>
    </row>
    <row r="163" spans="1:257" x14ac:dyDescent="0.25">
      <c r="A163" s="445">
        <v>157</v>
      </c>
      <c r="B163" s="386"/>
      <c r="C163" s="354"/>
      <c r="D163" s="379" t="str">
        <f>D61</f>
        <v>1.3. Rozvaděč</v>
      </c>
      <c r="E163" s="300"/>
      <c r="F163" s="300"/>
      <c r="G163" s="355"/>
      <c r="H163" s="387">
        <f>H126</f>
        <v>0</v>
      </c>
      <c r="I163" s="216"/>
      <c r="K163" s="216"/>
      <c r="IP163" s="218"/>
      <c r="IQ163" s="218"/>
      <c r="IR163" s="218"/>
      <c r="IS163" s="218"/>
      <c r="IT163" s="218"/>
      <c r="IU163" s="218"/>
      <c r="IV163" s="218"/>
      <c r="IW163" s="218"/>
    </row>
    <row r="164" spans="1:257" x14ac:dyDescent="0.25">
      <c r="A164" s="445">
        <v>158</v>
      </c>
      <c r="B164" s="386"/>
      <c r="C164" s="354"/>
      <c r="D164" s="379" t="str">
        <f>D127</f>
        <v>1.4. Kabely, instalační materiál</v>
      </c>
      <c r="E164" s="300"/>
      <c r="F164" s="300"/>
      <c r="G164" s="355"/>
      <c r="H164" s="387">
        <f>H146</f>
        <v>0</v>
      </c>
      <c r="I164" s="216"/>
      <c r="K164" s="216"/>
      <c r="IP164" s="218"/>
      <c r="IQ164" s="218"/>
      <c r="IR164" s="218"/>
      <c r="IS164" s="218"/>
      <c r="IT164" s="218"/>
      <c r="IU164" s="218"/>
      <c r="IV164" s="218"/>
      <c r="IW164" s="218"/>
    </row>
    <row r="165" spans="1:257" x14ac:dyDescent="0.25">
      <c r="A165" s="445">
        <v>159</v>
      </c>
      <c r="B165" s="386"/>
      <c r="C165" s="354"/>
      <c r="D165" s="379" t="str">
        <f>D147</f>
        <v>1.5. Ostatní náklady</v>
      </c>
      <c r="E165" s="300"/>
      <c r="F165" s="300"/>
      <c r="G165" s="355"/>
      <c r="H165" s="387">
        <f>H158</f>
        <v>0</v>
      </c>
      <c r="I165" s="216"/>
      <c r="K165" s="216"/>
      <c r="IP165" s="218"/>
      <c r="IQ165" s="218"/>
      <c r="IR165" s="218"/>
      <c r="IS165" s="218"/>
      <c r="IT165" s="218"/>
      <c r="IU165" s="218"/>
      <c r="IV165" s="218"/>
      <c r="IW165" s="218"/>
    </row>
    <row r="166" spans="1:257" ht="15.75" thickBot="1" x14ac:dyDescent="0.3">
      <c r="A166" s="445">
        <v>160</v>
      </c>
      <c r="B166" s="388"/>
      <c r="C166" s="389"/>
      <c r="D166" s="390" t="s">
        <v>557</v>
      </c>
      <c r="E166" s="391"/>
      <c r="F166" s="391"/>
      <c r="G166" s="392"/>
      <c r="H166" s="393">
        <f>SUM(H161:H165)</f>
        <v>0</v>
      </c>
    </row>
  </sheetData>
  <protectedRanges>
    <protectedRange sqref="B1:B89 B91:B165 J166:J65518" name="jednotková cena_1"/>
  </protectedRanges>
  <pageMargins left="0.51" right="0.35" top="0.78740157480314965" bottom="0.78740157480314965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41"/>
  <sheetViews>
    <sheetView topLeftCell="A121" workbookViewId="0">
      <selection activeCell="H128" sqref="H128"/>
    </sheetView>
  </sheetViews>
  <sheetFormatPr defaultColWidth="11.5703125" defaultRowHeight="12.75" x14ac:dyDescent="0.25"/>
  <cols>
    <col min="1" max="1" width="4.140625" style="204" customWidth="1"/>
    <col min="2" max="2" width="8.5703125" style="216" customWidth="1"/>
    <col min="3" max="3" width="8.85546875" style="216" customWidth="1"/>
    <col min="4" max="4" width="51.28515625" style="217" customWidth="1"/>
    <col min="5" max="5" width="6.5703125" style="204" bestFit="1" customWidth="1"/>
    <col min="6" max="6" width="15" style="204" customWidth="1"/>
    <col min="7" max="7" width="12.5703125" style="204" bestFit="1" customWidth="1"/>
    <col min="8" max="8" width="14.42578125" style="216" customWidth="1"/>
    <col min="9" max="9" width="16.5703125" style="237" customWidth="1"/>
    <col min="10" max="255" width="9.140625" style="216" customWidth="1"/>
    <col min="256" max="256" width="11.5703125" style="218"/>
    <col min="257" max="257" width="2.28515625" style="218" customWidth="1"/>
    <col min="258" max="258" width="8.5703125" style="218" customWidth="1"/>
    <col min="259" max="259" width="5.85546875" style="218" customWidth="1"/>
    <col min="260" max="260" width="102.7109375" style="218" customWidth="1"/>
    <col min="261" max="261" width="5.7109375" style="218" customWidth="1"/>
    <col min="262" max="262" width="41.140625" style="218" customWidth="1"/>
    <col min="263" max="263" width="12.7109375" style="218" customWidth="1"/>
    <col min="264" max="265" width="16.42578125" style="218" customWidth="1"/>
    <col min="266" max="511" width="9.140625" style="218" customWidth="1"/>
    <col min="512" max="512" width="11.5703125" style="218"/>
    <col min="513" max="513" width="2.28515625" style="218" customWidth="1"/>
    <col min="514" max="514" width="8.5703125" style="218" customWidth="1"/>
    <col min="515" max="515" width="5.85546875" style="218" customWidth="1"/>
    <col min="516" max="516" width="102.7109375" style="218" customWidth="1"/>
    <col min="517" max="517" width="5.7109375" style="218" customWidth="1"/>
    <col min="518" max="518" width="41.140625" style="218" customWidth="1"/>
    <col min="519" max="519" width="12.7109375" style="218" customWidth="1"/>
    <col min="520" max="521" width="16.42578125" style="218" customWidth="1"/>
    <col min="522" max="767" width="9.140625" style="218" customWidth="1"/>
    <col min="768" max="768" width="11.5703125" style="218"/>
    <col min="769" max="769" width="2.28515625" style="218" customWidth="1"/>
    <col min="770" max="770" width="8.5703125" style="218" customWidth="1"/>
    <col min="771" max="771" width="5.85546875" style="218" customWidth="1"/>
    <col min="772" max="772" width="102.7109375" style="218" customWidth="1"/>
    <col min="773" max="773" width="5.7109375" style="218" customWidth="1"/>
    <col min="774" max="774" width="41.140625" style="218" customWidth="1"/>
    <col min="775" max="775" width="12.7109375" style="218" customWidth="1"/>
    <col min="776" max="777" width="16.42578125" style="218" customWidth="1"/>
    <col min="778" max="1023" width="9.140625" style="218" customWidth="1"/>
    <col min="1024" max="1024" width="11.5703125" style="218"/>
    <col min="1025" max="1025" width="2.28515625" style="218" customWidth="1"/>
    <col min="1026" max="1026" width="8.5703125" style="218" customWidth="1"/>
    <col min="1027" max="1027" width="5.85546875" style="218" customWidth="1"/>
    <col min="1028" max="1028" width="102.7109375" style="218" customWidth="1"/>
    <col min="1029" max="1029" width="5.7109375" style="218" customWidth="1"/>
    <col min="1030" max="1030" width="41.140625" style="218" customWidth="1"/>
    <col min="1031" max="1031" width="12.7109375" style="218" customWidth="1"/>
    <col min="1032" max="1033" width="16.42578125" style="218" customWidth="1"/>
    <col min="1034" max="1279" width="9.140625" style="218" customWidth="1"/>
    <col min="1280" max="1280" width="11.5703125" style="218"/>
    <col min="1281" max="1281" width="2.28515625" style="218" customWidth="1"/>
    <col min="1282" max="1282" width="8.5703125" style="218" customWidth="1"/>
    <col min="1283" max="1283" width="5.85546875" style="218" customWidth="1"/>
    <col min="1284" max="1284" width="102.7109375" style="218" customWidth="1"/>
    <col min="1285" max="1285" width="5.7109375" style="218" customWidth="1"/>
    <col min="1286" max="1286" width="41.140625" style="218" customWidth="1"/>
    <col min="1287" max="1287" width="12.7109375" style="218" customWidth="1"/>
    <col min="1288" max="1289" width="16.42578125" style="218" customWidth="1"/>
    <col min="1290" max="1535" width="9.140625" style="218" customWidth="1"/>
    <col min="1536" max="1536" width="11.5703125" style="218"/>
    <col min="1537" max="1537" width="2.28515625" style="218" customWidth="1"/>
    <col min="1538" max="1538" width="8.5703125" style="218" customWidth="1"/>
    <col min="1539" max="1539" width="5.85546875" style="218" customWidth="1"/>
    <col min="1540" max="1540" width="102.7109375" style="218" customWidth="1"/>
    <col min="1541" max="1541" width="5.7109375" style="218" customWidth="1"/>
    <col min="1542" max="1542" width="41.140625" style="218" customWidth="1"/>
    <col min="1543" max="1543" width="12.7109375" style="218" customWidth="1"/>
    <col min="1544" max="1545" width="16.42578125" style="218" customWidth="1"/>
    <col min="1546" max="1791" width="9.140625" style="218" customWidth="1"/>
    <col min="1792" max="1792" width="11.5703125" style="218"/>
    <col min="1793" max="1793" width="2.28515625" style="218" customWidth="1"/>
    <col min="1794" max="1794" width="8.5703125" style="218" customWidth="1"/>
    <col min="1795" max="1795" width="5.85546875" style="218" customWidth="1"/>
    <col min="1796" max="1796" width="102.7109375" style="218" customWidth="1"/>
    <col min="1797" max="1797" width="5.7109375" style="218" customWidth="1"/>
    <col min="1798" max="1798" width="41.140625" style="218" customWidth="1"/>
    <col min="1799" max="1799" width="12.7109375" style="218" customWidth="1"/>
    <col min="1800" max="1801" width="16.42578125" style="218" customWidth="1"/>
    <col min="1802" max="2047" width="9.140625" style="218" customWidth="1"/>
    <col min="2048" max="2048" width="11.5703125" style="218"/>
    <col min="2049" max="2049" width="2.28515625" style="218" customWidth="1"/>
    <col min="2050" max="2050" width="8.5703125" style="218" customWidth="1"/>
    <col min="2051" max="2051" width="5.85546875" style="218" customWidth="1"/>
    <col min="2052" max="2052" width="102.7109375" style="218" customWidth="1"/>
    <col min="2053" max="2053" width="5.7109375" style="218" customWidth="1"/>
    <col min="2054" max="2054" width="41.140625" style="218" customWidth="1"/>
    <col min="2055" max="2055" width="12.7109375" style="218" customWidth="1"/>
    <col min="2056" max="2057" width="16.42578125" style="218" customWidth="1"/>
    <col min="2058" max="2303" width="9.140625" style="218" customWidth="1"/>
    <col min="2304" max="2304" width="11.5703125" style="218"/>
    <col min="2305" max="2305" width="2.28515625" style="218" customWidth="1"/>
    <col min="2306" max="2306" width="8.5703125" style="218" customWidth="1"/>
    <col min="2307" max="2307" width="5.85546875" style="218" customWidth="1"/>
    <col min="2308" max="2308" width="102.7109375" style="218" customWidth="1"/>
    <col min="2309" max="2309" width="5.7109375" style="218" customWidth="1"/>
    <col min="2310" max="2310" width="41.140625" style="218" customWidth="1"/>
    <col min="2311" max="2311" width="12.7109375" style="218" customWidth="1"/>
    <col min="2312" max="2313" width="16.42578125" style="218" customWidth="1"/>
    <col min="2314" max="2559" width="9.140625" style="218" customWidth="1"/>
    <col min="2560" max="2560" width="11.5703125" style="218"/>
    <col min="2561" max="2561" width="2.28515625" style="218" customWidth="1"/>
    <col min="2562" max="2562" width="8.5703125" style="218" customWidth="1"/>
    <col min="2563" max="2563" width="5.85546875" style="218" customWidth="1"/>
    <col min="2564" max="2564" width="102.7109375" style="218" customWidth="1"/>
    <col min="2565" max="2565" width="5.7109375" style="218" customWidth="1"/>
    <col min="2566" max="2566" width="41.140625" style="218" customWidth="1"/>
    <col min="2567" max="2567" width="12.7109375" style="218" customWidth="1"/>
    <col min="2568" max="2569" width="16.42578125" style="218" customWidth="1"/>
    <col min="2570" max="2815" width="9.140625" style="218" customWidth="1"/>
    <col min="2816" max="2816" width="11.5703125" style="218"/>
    <col min="2817" max="2817" width="2.28515625" style="218" customWidth="1"/>
    <col min="2818" max="2818" width="8.5703125" style="218" customWidth="1"/>
    <col min="2819" max="2819" width="5.85546875" style="218" customWidth="1"/>
    <col min="2820" max="2820" width="102.7109375" style="218" customWidth="1"/>
    <col min="2821" max="2821" width="5.7109375" style="218" customWidth="1"/>
    <col min="2822" max="2822" width="41.140625" style="218" customWidth="1"/>
    <col min="2823" max="2823" width="12.7109375" style="218" customWidth="1"/>
    <col min="2824" max="2825" width="16.42578125" style="218" customWidth="1"/>
    <col min="2826" max="3071" width="9.140625" style="218" customWidth="1"/>
    <col min="3072" max="3072" width="11.5703125" style="218"/>
    <col min="3073" max="3073" width="2.28515625" style="218" customWidth="1"/>
    <col min="3074" max="3074" width="8.5703125" style="218" customWidth="1"/>
    <col min="3075" max="3075" width="5.85546875" style="218" customWidth="1"/>
    <col min="3076" max="3076" width="102.7109375" style="218" customWidth="1"/>
    <col min="3077" max="3077" width="5.7109375" style="218" customWidth="1"/>
    <col min="3078" max="3078" width="41.140625" style="218" customWidth="1"/>
    <col min="3079" max="3079" width="12.7109375" style="218" customWidth="1"/>
    <col min="3080" max="3081" width="16.42578125" style="218" customWidth="1"/>
    <col min="3082" max="3327" width="9.140625" style="218" customWidth="1"/>
    <col min="3328" max="3328" width="11.5703125" style="218"/>
    <col min="3329" max="3329" width="2.28515625" style="218" customWidth="1"/>
    <col min="3330" max="3330" width="8.5703125" style="218" customWidth="1"/>
    <col min="3331" max="3331" width="5.85546875" style="218" customWidth="1"/>
    <col min="3332" max="3332" width="102.7109375" style="218" customWidth="1"/>
    <col min="3333" max="3333" width="5.7109375" style="218" customWidth="1"/>
    <col min="3334" max="3334" width="41.140625" style="218" customWidth="1"/>
    <col min="3335" max="3335" width="12.7109375" style="218" customWidth="1"/>
    <col min="3336" max="3337" width="16.42578125" style="218" customWidth="1"/>
    <col min="3338" max="3583" width="9.140625" style="218" customWidth="1"/>
    <col min="3584" max="3584" width="11.5703125" style="218"/>
    <col min="3585" max="3585" width="2.28515625" style="218" customWidth="1"/>
    <col min="3586" max="3586" width="8.5703125" style="218" customWidth="1"/>
    <col min="3587" max="3587" width="5.85546875" style="218" customWidth="1"/>
    <col min="3588" max="3588" width="102.7109375" style="218" customWidth="1"/>
    <col min="3589" max="3589" width="5.7109375" style="218" customWidth="1"/>
    <col min="3590" max="3590" width="41.140625" style="218" customWidth="1"/>
    <col min="3591" max="3591" width="12.7109375" style="218" customWidth="1"/>
    <col min="3592" max="3593" width="16.42578125" style="218" customWidth="1"/>
    <col min="3594" max="3839" width="9.140625" style="218" customWidth="1"/>
    <col min="3840" max="3840" width="11.5703125" style="218"/>
    <col min="3841" max="3841" width="2.28515625" style="218" customWidth="1"/>
    <col min="3842" max="3842" width="8.5703125" style="218" customWidth="1"/>
    <col min="3843" max="3843" width="5.85546875" style="218" customWidth="1"/>
    <col min="3844" max="3844" width="102.7109375" style="218" customWidth="1"/>
    <col min="3845" max="3845" width="5.7109375" style="218" customWidth="1"/>
    <col min="3846" max="3846" width="41.140625" style="218" customWidth="1"/>
    <col min="3847" max="3847" width="12.7109375" style="218" customWidth="1"/>
    <col min="3848" max="3849" width="16.42578125" style="218" customWidth="1"/>
    <col min="3850" max="4095" width="9.140625" style="218" customWidth="1"/>
    <col min="4096" max="4096" width="11.5703125" style="218"/>
    <col min="4097" max="4097" width="2.28515625" style="218" customWidth="1"/>
    <col min="4098" max="4098" width="8.5703125" style="218" customWidth="1"/>
    <col min="4099" max="4099" width="5.85546875" style="218" customWidth="1"/>
    <col min="4100" max="4100" width="102.7109375" style="218" customWidth="1"/>
    <col min="4101" max="4101" width="5.7109375" style="218" customWidth="1"/>
    <col min="4102" max="4102" width="41.140625" style="218" customWidth="1"/>
    <col min="4103" max="4103" width="12.7109375" style="218" customWidth="1"/>
    <col min="4104" max="4105" width="16.42578125" style="218" customWidth="1"/>
    <col min="4106" max="4351" width="9.140625" style="218" customWidth="1"/>
    <col min="4352" max="4352" width="11.5703125" style="218"/>
    <col min="4353" max="4353" width="2.28515625" style="218" customWidth="1"/>
    <col min="4354" max="4354" width="8.5703125" style="218" customWidth="1"/>
    <col min="4355" max="4355" width="5.85546875" style="218" customWidth="1"/>
    <col min="4356" max="4356" width="102.7109375" style="218" customWidth="1"/>
    <col min="4357" max="4357" width="5.7109375" style="218" customWidth="1"/>
    <col min="4358" max="4358" width="41.140625" style="218" customWidth="1"/>
    <col min="4359" max="4359" width="12.7109375" style="218" customWidth="1"/>
    <col min="4360" max="4361" width="16.42578125" style="218" customWidth="1"/>
    <col min="4362" max="4607" width="9.140625" style="218" customWidth="1"/>
    <col min="4608" max="4608" width="11.5703125" style="218"/>
    <col min="4609" max="4609" width="2.28515625" style="218" customWidth="1"/>
    <col min="4610" max="4610" width="8.5703125" style="218" customWidth="1"/>
    <col min="4611" max="4611" width="5.85546875" style="218" customWidth="1"/>
    <col min="4612" max="4612" width="102.7109375" style="218" customWidth="1"/>
    <col min="4613" max="4613" width="5.7109375" style="218" customWidth="1"/>
    <col min="4614" max="4614" width="41.140625" style="218" customWidth="1"/>
    <col min="4615" max="4615" width="12.7109375" style="218" customWidth="1"/>
    <col min="4616" max="4617" width="16.42578125" style="218" customWidth="1"/>
    <col min="4618" max="4863" width="9.140625" style="218" customWidth="1"/>
    <col min="4864" max="4864" width="11.5703125" style="218"/>
    <col min="4865" max="4865" width="2.28515625" style="218" customWidth="1"/>
    <col min="4866" max="4866" width="8.5703125" style="218" customWidth="1"/>
    <col min="4867" max="4867" width="5.85546875" style="218" customWidth="1"/>
    <col min="4868" max="4868" width="102.7109375" style="218" customWidth="1"/>
    <col min="4869" max="4869" width="5.7109375" style="218" customWidth="1"/>
    <col min="4870" max="4870" width="41.140625" style="218" customWidth="1"/>
    <col min="4871" max="4871" width="12.7109375" style="218" customWidth="1"/>
    <col min="4872" max="4873" width="16.42578125" style="218" customWidth="1"/>
    <col min="4874" max="5119" width="9.140625" style="218" customWidth="1"/>
    <col min="5120" max="5120" width="11.5703125" style="218"/>
    <col min="5121" max="5121" width="2.28515625" style="218" customWidth="1"/>
    <col min="5122" max="5122" width="8.5703125" style="218" customWidth="1"/>
    <col min="5123" max="5123" width="5.85546875" style="218" customWidth="1"/>
    <col min="5124" max="5124" width="102.7109375" style="218" customWidth="1"/>
    <col min="5125" max="5125" width="5.7109375" style="218" customWidth="1"/>
    <col min="5126" max="5126" width="41.140625" style="218" customWidth="1"/>
    <col min="5127" max="5127" width="12.7109375" style="218" customWidth="1"/>
    <col min="5128" max="5129" width="16.42578125" style="218" customWidth="1"/>
    <col min="5130" max="5375" width="9.140625" style="218" customWidth="1"/>
    <col min="5376" max="5376" width="11.5703125" style="218"/>
    <col min="5377" max="5377" width="2.28515625" style="218" customWidth="1"/>
    <col min="5378" max="5378" width="8.5703125" style="218" customWidth="1"/>
    <col min="5379" max="5379" width="5.85546875" style="218" customWidth="1"/>
    <col min="5380" max="5380" width="102.7109375" style="218" customWidth="1"/>
    <col min="5381" max="5381" width="5.7109375" style="218" customWidth="1"/>
    <col min="5382" max="5382" width="41.140625" style="218" customWidth="1"/>
    <col min="5383" max="5383" width="12.7109375" style="218" customWidth="1"/>
    <col min="5384" max="5385" width="16.42578125" style="218" customWidth="1"/>
    <col min="5386" max="5631" width="9.140625" style="218" customWidth="1"/>
    <col min="5632" max="5632" width="11.5703125" style="218"/>
    <col min="5633" max="5633" width="2.28515625" style="218" customWidth="1"/>
    <col min="5634" max="5634" width="8.5703125" style="218" customWidth="1"/>
    <col min="5635" max="5635" width="5.85546875" style="218" customWidth="1"/>
    <col min="5636" max="5636" width="102.7109375" style="218" customWidth="1"/>
    <col min="5637" max="5637" width="5.7109375" style="218" customWidth="1"/>
    <col min="5638" max="5638" width="41.140625" style="218" customWidth="1"/>
    <col min="5639" max="5639" width="12.7109375" style="218" customWidth="1"/>
    <col min="5640" max="5641" width="16.42578125" style="218" customWidth="1"/>
    <col min="5642" max="5887" width="9.140625" style="218" customWidth="1"/>
    <col min="5888" max="5888" width="11.5703125" style="218"/>
    <col min="5889" max="5889" width="2.28515625" style="218" customWidth="1"/>
    <col min="5890" max="5890" width="8.5703125" style="218" customWidth="1"/>
    <col min="5891" max="5891" width="5.85546875" style="218" customWidth="1"/>
    <col min="5892" max="5892" width="102.7109375" style="218" customWidth="1"/>
    <col min="5893" max="5893" width="5.7109375" style="218" customWidth="1"/>
    <col min="5894" max="5894" width="41.140625" style="218" customWidth="1"/>
    <col min="5895" max="5895" width="12.7109375" style="218" customWidth="1"/>
    <col min="5896" max="5897" width="16.42578125" style="218" customWidth="1"/>
    <col min="5898" max="6143" width="9.140625" style="218" customWidth="1"/>
    <col min="6144" max="6144" width="11.5703125" style="218"/>
    <col min="6145" max="6145" width="2.28515625" style="218" customWidth="1"/>
    <col min="6146" max="6146" width="8.5703125" style="218" customWidth="1"/>
    <col min="6147" max="6147" width="5.85546875" style="218" customWidth="1"/>
    <col min="6148" max="6148" width="102.7109375" style="218" customWidth="1"/>
    <col min="6149" max="6149" width="5.7109375" style="218" customWidth="1"/>
    <col min="6150" max="6150" width="41.140625" style="218" customWidth="1"/>
    <col min="6151" max="6151" width="12.7109375" style="218" customWidth="1"/>
    <col min="6152" max="6153" width="16.42578125" style="218" customWidth="1"/>
    <col min="6154" max="6399" width="9.140625" style="218" customWidth="1"/>
    <col min="6400" max="6400" width="11.5703125" style="218"/>
    <col min="6401" max="6401" width="2.28515625" style="218" customWidth="1"/>
    <col min="6402" max="6402" width="8.5703125" style="218" customWidth="1"/>
    <col min="6403" max="6403" width="5.85546875" style="218" customWidth="1"/>
    <col min="6404" max="6404" width="102.7109375" style="218" customWidth="1"/>
    <col min="6405" max="6405" width="5.7109375" style="218" customWidth="1"/>
    <col min="6406" max="6406" width="41.140625" style="218" customWidth="1"/>
    <col min="6407" max="6407" width="12.7109375" style="218" customWidth="1"/>
    <col min="6408" max="6409" width="16.42578125" style="218" customWidth="1"/>
    <col min="6410" max="6655" width="9.140625" style="218" customWidth="1"/>
    <col min="6656" max="6656" width="11.5703125" style="218"/>
    <col min="6657" max="6657" width="2.28515625" style="218" customWidth="1"/>
    <col min="6658" max="6658" width="8.5703125" style="218" customWidth="1"/>
    <col min="6659" max="6659" width="5.85546875" style="218" customWidth="1"/>
    <col min="6660" max="6660" width="102.7109375" style="218" customWidth="1"/>
    <col min="6661" max="6661" width="5.7109375" style="218" customWidth="1"/>
    <col min="6662" max="6662" width="41.140625" style="218" customWidth="1"/>
    <col min="6663" max="6663" width="12.7109375" style="218" customWidth="1"/>
    <col min="6664" max="6665" width="16.42578125" style="218" customWidth="1"/>
    <col min="6666" max="6911" width="9.140625" style="218" customWidth="1"/>
    <col min="6912" max="6912" width="11.5703125" style="218"/>
    <col min="6913" max="6913" width="2.28515625" style="218" customWidth="1"/>
    <col min="6914" max="6914" width="8.5703125" style="218" customWidth="1"/>
    <col min="6915" max="6915" width="5.85546875" style="218" customWidth="1"/>
    <col min="6916" max="6916" width="102.7109375" style="218" customWidth="1"/>
    <col min="6917" max="6917" width="5.7109375" style="218" customWidth="1"/>
    <col min="6918" max="6918" width="41.140625" style="218" customWidth="1"/>
    <col min="6919" max="6919" width="12.7109375" style="218" customWidth="1"/>
    <col min="6920" max="6921" width="16.42578125" style="218" customWidth="1"/>
    <col min="6922" max="7167" width="9.140625" style="218" customWidth="1"/>
    <col min="7168" max="7168" width="11.5703125" style="218"/>
    <col min="7169" max="7169" width="2.28515625" style="218" customWidth="1"/>
    <col min="7170" max="7170" width="8.5703125" style="218" customWidth="1"/>
    <col min="7171" max="7171" width="5.85546875" style="218" customWidth="1"/>
    <col min="7172" max="7172" width="102.7109375" style="218" customWidth="1"/>
    <col min="7173" max="7173" width="5.7109375" style="218" customWidth="1"/>
    <col min="7174" max="7174" width="41.140625" style="218" customWidth="1"/>
    <col min="7175" max="7175" width="12.7109375" style="218" customWidth="1"/>
    <col min="7176" max="7177" width="16.42578125" style="218" customWidth="1"/>
    <col min="7178" max="7423" width="9.140625" style="218" customWidth="1"/>
    <col min="7424" max="7424" width="11.5703125" style="218"/>
    <col min="7425" max="7425" width="2.28515625" style="218" customWidth="1"/>
    <col min="7426" max="7426" width="8.5703125" style="218" customWidth="1"/>
    <col min="7427" max="7427" width="5.85546875" style="218" customWidth="1"/>
    <col min="7428" max="7428" width="102.7109375" style="218" customWidth="1"/>
    <col min="7429" max="7429" width="5.7109375" style="218" customWidth="1"/>
    <col min="7430" max="7430" width="41.140625" style="218" customWidth="1"/>
    <col min="7431" max="7431" width="12.7109375" style="218" customWidth="1"/>
    <col min="7432" max="7433" width="16.42578125" style="218" customWidth="1"/>
    <col min="7434" max="7679" width="9.140625" style="218" customWidth="1"/>
    <col min="7680" max="7680" width="11.5703125" style="218"/>
    <col min="7681" max="7681" width="2.28515625" style="218" customWidth="1"/>
    <col min="7682" max="7682" width="8.5703125" style="218" customWidth="1"/>
    <col min="7683" max="7683" width="5.85546875" style="218" customWidth="1"/>
    <col min="7684" max="7684" width="102.7109375" style="218" customWidth="1"/>
    <col min="7685" max="7685" width="5.7109375" style="218" customWidth="1"/>
    <col min="7686" max="7686" width="41.140625" style="218" customWidth="1"/>
    <col min="7687" max="7687" width="12.7109375" style="218" customWidth="1"/>
    <col min="7688" max="7689" width="16.42578125" style="218" customWidth="1"/>
    <col min="7690" max="7935" width="9.140625" style="218" customWidth="1"/>
    <col min="7936" max="7936" width="11.5703125" style="218"/>
    <col min="7937" max="7937" width="2.28515625" style="218" customWidth="1"/>
    <col min="7938" max="7938" width="8.5703125" style="218" customWidth="1"/>
    <col min="7939" max="7939" width="5.85546875" style="218" customWidth="1"/>
    <col min="7940" max="7940" width="102.7109375" style="218" customWidth="1"/>
    <col min="7941" max="7941" width="5.7109375" style="218" customWidth="1"/>
    <col min="7942" max="7942" width="41.140625" style="218" customWidth="1"/>
    <col min="7943" max="7943" width="12.7109375" style="218" customWidth="1"/>
    <col min="7944" max="7945" width="16.42578125" style="218" customWidth="1"/>
    <col min="7946" max="8191" width="9.140625" style="218" customWidth="1"/>
    <col min="8192" max="8192" width="11.5703125" style="218"/>
    <col min="8193" max="8193" width="2.28515625" style="218" customWidth="1"/>
    <col min="8194" max="8194" width="8.5703125" style="218" customWidth="1"/>
    <col min="8195" max="8195" width="5.85546875" style="218" customWidth="1"/>
    <col min="8196" max="8196" width="102.7109375" style="218" customWidth="1"/>
    <col min="8197" max="8197" width="5.7109375" style="218" customWidth="1"/>
    <col min="8198" max="8198" width="41.140625" style="218" customWidth="1"/>
    <col min="8199" max="8199" width="12.7109375" style="218" customWidth="1"/>
    <col min="8200" max="8201" width="16.42578125" style="218" customWidth="1"/>
    <col min="8202" max="8447" width="9.140625" style="218" customWidth="1"/>
    <col min="8448" max="8448" width="11.5703125" style="218"/>
    <col min="8449" max="8449" width="2.28515625" style="218" customWidth="1"/>
    <col min="8450" max="8450" width="8.5703125" style="218" customWidth="1"/>
    <col min="8451" max="8451" width="5.85546875" style="218" customWidth="1"/>
    <col min="8452" max="8452" width="102.7109375" style="218" customWidth="1"/>
    <col min="8453" max="8453" width="5.7109375" style="218" customWidth="1"/>
    <col min="8454" max="8454" width="41.140625" style="218" customWidth="1"/>
    <col min="8455" max="8455" width="12.7109375" style="218" customWidth="1"/>
    <col min="8456" max="8457" width="16.42578125" style="218" customWidth="1"/>
    <col min="8458" max="8703" width="9.140625" style="218" customWidth="1"/>
    <col min="8704" max="8704" width="11.5703125" style="218"/>
    <col min="8705" max="8705" width="2.28515625" style="218" customWidth="1"/>
    <col min="8706" max="8706" width="8.5703125" style="218" customWidth="1"/>
    <col min="8707" max="8707" width="5.85546875" style="218" customWidth="1"/>
    <col min="8708" max="8708" width="102.7109375" style="218" customWidth="1"/>
    <col min="8709" max="8709" width="5.7109375" style="218" customWidth="1"/>
    <col min="8710" max="8710" width="41.140625" style="218" customWidth="1"/>
    <col min="8711" max="8711" width="12.7109375" style="218" customWidth="1"/>
    <col min="8712" max="8713" width="16.42578125" style="218" customWidth="1"/>
    <col min="8714" max="8959" width="9.140625" style="218" customWidth="1"/>
    <col min="8960" max="8960" width="11.5703125" style="218"/>
    <col min="8961" max="8961" width="2.28515625" style="218" customWidth="1"/>
    <col min="8962" max="8962" width="8.5703125" style="218" customWidth="1"/>
    <col min="8963" max="8963" width="5.85546875" style="218" customWidth="1"/>
    <col min="8964" max="8964" width="102.7109375" style="218" customWidth="1"/>
    <col min="8965" max="8965" width="5.7109375" style="218" customWidth="1"/>
    <col min="8966" max="8966" width="41.140625" style="218" customWidth="1"/>
    <col min="8967" max="8967" width="12.7109375" style="218" customWidth="1"/>
    <col min="8968" max="8969" width="16.42578125" style="218" customWidth="1"/>
    <col min="8970" max="9215" width="9.140625" style="218" customWidth="1"/>
    <col min="9216" max="9216" width="11.5703125" style="218"/>
    <col min="9217" max="9217" width="2.28515625" style="218" customWidth="1"/>
    <col min="9218" max="9218" width="8.5703125" style="218" customWidth="1"/>
    <col min="9219" max="9219" width="5.85546875" style="218" customWidth="1"/>
    <col min="9220" max="9220" width="102.7109375" style="218" customWidth="1"/>
    <col min="9221" max="9221" width="5.7109375" style="218" customWidth="1"/>
    <col min="9222" max="9222" width="41.140625" style="218" customWidth="1"/>
    <col min="9223" max="9223" width="12.7109375" style="218" customWidth="1"/>
    <col min="9224" max="9225" width="16.42578125" style="218" customWidth="1"/>
    <col min="9226" max="9471" width="9.140625" style="218" customWidth="1"/>
    <col min="9472" max="9472" width="11.5703125" style="218"/>
    <col min="9473" max="9473" width="2.28515625" style="218" customWidth="1"/>
    <col min="9474" max="9474" width="8.5703125" style="218" customWidth="1"/>
    <col min="9475" max="9475" width="5.85546875" style="218" customWidth="1"/>
    <col min="9476" max="9476" width="102.7109375" style="218" customWidth="1"/>
    <col min="9477" max="9477" width="5.7109375" style="218" customWidth="1"/>
    <col min="9478" max="9478" width="41.140625" style="218" customWidth="1"/>
    <col min="9479" max="9479" width="12.7109375" style="218" customWidth="1"/>
    <col min="9480" max="9481" width="16.42578125" style="218" customWidth="1"/>
    <col min="9482" max="9727" width="9.140625" style="218" customWidth="1"/>
    <col min="9728" max="9728" width="11.5703125" style="218"/>
    <col min="9729" max="9729" width="2.28515625" style="218" customWidth="1"/>
    <col min="9730" max="9730" width="8.5703125" style="218" customWidth="1"/>
    <col min="9731" max="9731" width="5.85546875" style="218" customWidth="1"/>
    <col min="9732" max="9732" width="102.7109375" style="218" customWidth="1"/>
    <col min="9733" max="9733" width="5.7109375" style="218" customWidth="1"/>
    <col min="9734" max="9734" width="41.140625" style="218" customWidth="1"/>
    <col min="9735" max="9735" width="12.7109375" style="218" customWidth="1"/>
    <col min="9736" max="9737" width="16.42578125" style="218" customWidth="1"/>
    <col min="9738" max="9983" width="9.140625" style="218" customWidth="1"/>
    <col min="9984" max="9984" width="11.5703125" style="218"/>
    <col min="9985" max="9985" width="2.28515625" style="218" customWidth="1"/>
    <col min="9986" max="9986" width="8.5703125" style="218" customWidth="1"/>
    <col min="9987" max="9987" width="5.85546875" style="218" customWidth="1"/>
    <col min="9988" max="9988" width="102.7109375" style="218" customWidth="1"/>
    <col min="9989" max="9989" width="5.7109375" style="218" customWidth="1"/>
    <col min="9990" max="9990" width="41.140625" style="218" customWidth="1"/>
    <col min="9991" max="9991" width="12.7109375" style="218" customWidth="1"/>
    <col min="9992" max="9993" width="16.42578125" style="218" customWidth="1"/>
    <col min="9994" max="10239" width="9.140625" style="218" customWidth="1"/>
    <col min="10240" max="10240" width="11.5703125" style="218"/>
    <col min="10241" max="10241" width="2.28515625" style="218" customWidth="1"/>
    <col min="10242" max="10242" width="8.5703125" style="218" customWidth="1"/>
    <col min="10243" max="10243" width="5.85546875" style="218" customWidth="1"/>
    <col min="10244" max="10244" width="102.7109375" style="218" customWidth="1"/>
    <col min="10245" max="10245" width="5.7109375" style="218" customWidth="1"/>
    <col min="10246" max="10246" width="41.140625" style="218" customWidth="1"/>
    <col min="10247" max="10247" width="12.7109375" style="218" customWidth="1"/>
    <col min="10248" max="10249" width="16.42578125" style="218" customWidth="1"/>
    <col min="10250" max="10495" width="9.140625" style="218" customWidth="1"/>
    <col min="10496" max="10496" width="11.5703125" style="218"/>
    <col min="10497" max="10497" width="2.28515625" style="218" customWidth="1"/>
    <col min="10498" max="10498" width="8.5703125" style="218" customWidth="1"/>
    <col min="10499" max="10499" width="5.85546875" style="218" customWidth="1"/>
    <col min="10500" max="10500" width="102.7109375" style="218" customWidth="1"/>
    <col min="10501" max="10501" width="5.7109375" style="218" customWidth="1"/>
    <col min="10502" max="10502" width="41.140625" style="218" customWidth="1"/>
    <col min="10503" max="10503" width="12.7109375" style="218" customWidth="1"/>
    <col min="10504" max="10505" width="16.42578125" style="218" customWidth="1"/>
    <col min="10506" max="10751" width="9.140625" style="218" customWidth="1"/>
    <col min="10752" max="10752" width="11.5703125" style="218"/>
    <col min="10753" max="10753" width="2.28515625" style="218" customWidth="1"/>
    <col min="10754" max="10754" width="8.5703125" style="218" customWidth="1"/>
    <col min="10755" max="10755" width="5.85546875" style="218" customWidth="1"/>
    <col min="10756" max="10756" width="102.7109375" style="218" customWidth="1"/>
    <col min="10757" max="10757" width="5.7109375" style="218" customWidth="1"/>
    <col min="10758" max="10758" width="41.140625" style="218" customWidth="1"/>
    <col min="10759" max="10759" width="12.7109375" style="218" customWidth="1"/>
    <col min="10760" max="10761" width="16.42578125" style="218" customWidth="1"/>
    <col min="10762" max="11007" width="9.140625" style="218" customWidth="1"/>
    <col min="11008" max="11008" width="11.5703125" style="218"/>
    <col min="11009" max="11009" width="2.28515625" style="218" customWidth="1"/>
    <col min="11010" max="11010" width="8.5703125" style="218" customWidth="1"/>
    <col min="11011" max="11011" width="5.85546875" style="218" customWidth="1"/>
    <col min="11012" max="11012" width="102.7109375" style="218" customWidth="1"/>
    <col min="11013" max="11013" width="5.7109375" style="218" customWidth="1"/>
    <col min="11014" max="11014" width="41.140625" style="218" customWidth="1"/>
    <col min="11015" max="11015" width="12.7109375" style="218" customWidth="1"/>
    <col min="11016" max="11017" width="16.42578125" style="218" customWidth="1"/>
    <col min="11018" max="11263" width="9.140625" style="218" customWidth="1"/>
    <col min="11264" max="11264" width="11.5703125" style="218"/>
    <col min="11265" max="11265" width="2.28515625" style="218" customWidth="1"/>
    <col min="11266" max="11266" width="8.5703125" style="218" customWidth="1"/>
    <col min="11267" max="11267" width="5.85546875" style="218" customWidth="1"/>
    <col min="11268" max="11268" width="102.7109375" style="218" customWidth="1"/>
    <col min="11269" max="11269" width="5.7109375" style="218" customWidth="1"/>
    <col min="11270" max="11270" width="41.140625" style="218" customWidth="1"/>
    <col min="11271" max="11271" width="12.7109375" style="218" customWidth="1"/>
    <col min="11272" max="11273" width="16.42578125" style="218" customWidth="1"/>
    <col min="11274" max="11519" width="9.140625" style="218" customWidth="1"/>
    <col min="11520" max="11520" width="11.5703125" style="218"/>
    <col min="11521" max="11521" width="2.28515625" style="218" customWidth="1"/>
    <col min="11522" max="11522" width="8.5703125" style="218" customWidth="1"/>
    <col min="11523" max="11523" width="5.85546875" style="218" customWidth="1"/>
    <col min="11524" max="11524" width="102.7109375" style="218" customWidth="1"/>
    <col min="11525" max="11525" width="5.7109375" style="218" customWidth="1"/>
    <col min="11526" max="11526" width="41.140625" style="218" customWidth="1"/>
    <col min="11527" max="11527" width="12.7109375" style="218" customWidth="1"/>
    <col min="11528" max="11529" width="16.42578125" style="218" customWidth="1"/>
    <col min="11530" max="11775" width="9.140625" style="218" customWidth="1"/>
    <col min="11776" max="11776" width="11.5703125" style="218"/>
    <col min="11777" max="11777" width="2.28515625" style="218" customWidth="1"/>
    <col min="11778" max="11778" width="8.5703125" style="218" customWidth="1"/>
    <col min="11779" max="11779" width="5.85546875" style="218" customWidth="1"/>
    <col min="11780" max="11780" width="102.7109375" style="218" customWidth="1"/>
    <col min="11781" max="11781" width="5.7109375" style="218" customWidth="1"/>
    <col min="11782" max="11782" width="41.140625" style="218" customWidth="1"/>
    <col min="11783" max="11783" width="12.7109375" style="218" customWidth="1"/>
    <col min="11784" max="11785" width="16.42578125" style="218" customWidth="1"/>
    <col min="11786" max="12031" width="9.140625" style="218" customWidth="1"/>
    <col min="12032" max="12032" width="11.5703125" style="218"/>
    <col min="12033" max="12033" width="2.28515625" style="218" customWidth="1"/>
    <col min="12034" max="12034" width="8.5703125" style="218" customWidth="1"/>
    <col min="12035" max="12035" width="5.85546875" style="218" customWidth="1"/>
    <col min="12036" max="12036" width="102.7109375" style="218" customWidth="1"/>
    <col min="12037" max="12037" width="5.7109375" style="218" customWidth="1"/>
    <col min="12038" max="12038" width="41.140625" style="218" customWidth="1"/>
    <col min="12039" max="12039" width="12.7109375" style="218" customWidth="1"/>
    <col min="12040" max="12041" width="16.42578125" style="218" customWidth="1"/>
    <col min="12042" max="12287" width="9.140625" style="218" customWidth="1"/>
    <col min="12288" max="12288" width="11.5703125" style="218"/>
    <col min="12289" max="12289" width="2.28515625" style="218" customWidth="1"/>
    <col min="12290" max="12290" width="8.5703125" style="218" customWidth="1"/>
    <col min="12291" max="12291" width="5.85546875" style="218" customWidth="1"/>
    <col min="12292" max="12292" width="102.7109375" style="218" customWidth="1"/>
    <col min="12293" max="12293" width="5.7109375" style="218" customWidth="1"/>
    <col min="12294" max="12294" width="41.140625" style="218" customWidth="1"/>
    <col min="12295" max="12295" width="12.7109375" style="218" customWidth="1"/>
    <col min="12296" max="12297" width="16.42578125" style="218" customWidth="1"/>
    <col min="12298" max="12543" width="9.140625" style="218" customWidth="1"/>
    <col min="12544" max="12544" width="11.5703125" style="218"/>
    <col min="12545" max="12545" width="2.28515625" style="218" customWidth="1"/>
    <col min="12546" max="12546" width="8.5703125" style="218" customWidth="1"/>
    <col min="12547" max="12547" width="5.85546875" style="218" customWidth="1"/>
    <col min="12548" max="12548" width="102.7109375" style="218" customWidth="1"/>
    <col min="12549" max="12549" width="5.7109375" style="218" customWidth="1"/>
    <col min="12550" max="12550" width="41.140625" style="218" customWidth="1"/>
    <col min="12551" max="12551" width="12.7109375" style="218" customWidth="1"/>
    <col min="12552" max="12553" width="16.42578125" style="218" customWidth="1"/>
    <col min="12554" max="12799" width="9.140625" style="218" customWidth="1"/>
    <col min="12800" max="12800" width="11.5703125" style="218"/>
    <col min="12801" max="12801" width="2.28515625" style="218" customWidth="1"/>
    <col min="12802" max="12802" width="8.5703125" style="218" customWidth="1"/>
    <col min="12803" max="12803" width="5.85546875" style="218" customWidth="1"/>
    <col min="12804" max="12804" width="102.7109375" style="218" customWidth="1"/>
    <col min="12805" max="12805" width="5.7109375" style="218" customWidth="1"/>
    <col min="12806" max="12806" width="41.140625" style="218" customWidth="1"/>
    <col min="12807" max="12807" width="12.7109375" style="218" customWidth="1"/>
    <col min="12808" max="12809" width="16.42578125" style="218" customWidth="1"/>
    <col min="12810" max="13055" width="9.140625" style="218" customWidth="1"/>
    <col min="13056" max="13056" width="11.5703125" style="218"/>
    <col min="13057" max="13057" width="2.28515625" style="218" customWidth="1"/>
    <col min="13058" max="13058" width="8.5703125" style="218" customWidth="1"/>
    <col min="13059" max="13059" width="5.85546875" style="218" customWidth="1"/>
    <col min="13060" max="13060" width="102.7109375" style="218" customWidth="1"/>
    <col min="13061" max="13061" width="5.7109375" style="218" customWidth="1"/>
    <col min="13062" max="13062" width="41.140625" style="218" customWidth="1"/>
    <col min="13063" max="13063" width="12.7109375" style="218" customWidth="1"/>
    <col min="13064" max="13065" width="16.42578125" style="218" customWidth="1"/>
    <col min="13066" max="13311" width="9.140625" style="218" customWidth="1"/>
    <col min="13312" max="13312" width="11.5703125" style="218"/>
    <col min="13313" max="13313" width="2.28515625" style="218" customWidth="1"/>
    <col min="13314" max="13314" width="8.5703125" style="218" customWidth="1"/>
    <col min="13315" max="13315" width="5.85546875" style="218" customWidth="1"/>
    <col min="13316" max="13316" width="102.7109375" style="218" customWidth="1"/>
    <col min="13317" max="13317" width="5.7109375" style="218" customWidth="1"/>
    <col min="13318" max="13318" width="41.140625" style="218" customWidth="1"/>
    <col min="13319" max="13319" width="12.7109375" style="218" customWidth="1"/>
    <col min="13320" max="13321" width="16.42578125" style="218" customWidth="1"/>
    <col min="13322" max="13567" width="9.140625" style="218" customWidth="1"/>
    <col min="13568" max="13568" width="11.5703125" style="218"/>
    <col min="13569" max="13569" width="2.28515625" style="218" customWidth="1"/>
    <col min="13570" max="13570" width="8.5703125" style="218" customWidth="1"/>
    <col min="13571" max="13571" width="5.85546875" style="218" customWidth="1"/>
    <col min="13572" max="13572" width="102.7109375" style="218" customWidth="1"/>
    <col min="13573" max="13573" width="5.7109375" style="218" customWidth="1"/>
    <col min="13574" max="13574" width="41.140625" style="218" customWidth="1"/>
    <col min="13575" max="13575" width="12.7109375" style="218" customWidth="1"/>
    <col min="13576" max="13577" width="16.42578125" style="218" customWidth="1"/>
    <col min="13578" max="13823" width="9.140625" style="218" customWidth="1"/>
    <col min="13824" max="13824" width="11.5703125" style="218"/>
    <col min="13825" max="13825" width="2.28515625" style="218" customWidth="1"/>
    <col min="13826" max="13826" width="8.5703125" style="218" customWidth="1"/>
    <col min="13827" max="13827" width="5.85546875" style="218" customWidth="1"/>
    <col min="13828" max="13828" width="102.7109375" style="218" customWidth="1"/>
    <col min="13829" max="13829" width="5.7109375" style="218" customWidth="1"/>
    <col min="13830" max="13830" width="41.140625" style="218" customWidth="1"/>
    <col min="13831" max="13831" width="12.7109375" style="218" customWidth="1"/>
    <col min="13832" max="13833" width="16.42578125" style="218" customWidth="1"/>
    <col min="13834" max="14079" width="9.140625" style="218" customWidth="1"/>
    <col min="14080" max="14080" width="11.5703125" style="218"/>
    <col min="14081" max="14081" width="2.28515625" style="218" customWidth="1"/>
    <col min="14082" max="14082" width="8.5703125" style="218" customWidth="1"/>
    <col min="14083" max="14083" width="5.85546875" style="218" customWidth="1"/>
    <col min="14084" max="14084" width="102.7109375" style="218" customWidth="1"/>
    <col min="14085" max="14085" width="5.7109375" style="218" customWidth="1"/>
    <col min="14086" max="14086" width="41.140625" style="218" customWidth="1"/>
    <col min="14087" max="14087" width="12.7109375" style="218" customWidth="1"/>
    <col min="14088" max="14089" width="16.42578125" style="218" customWidth="1"/>
    <col min="14090" max="14335" width="9.140625" style="218" customWidth="1"/>
    <col min="14336" max="14336" width="11.5703125" style="218"/>
    <col min="14337" max="14337" width="2.28515625" style="218" customWidth="1"/>
    <col min="14338" max="14338" width="8.5703125" style="218" customWidth="1"/>
    <col min="14339" max="14339" width="5.85546875" style="218" customWidth="1"/>
    <col min="14340" max="14340" width="102.7109375" style="218" customWidth="1"/>
    <col min="14341" max="14341" width="5.7109375" style="218" customWidth="1"/>
    <col min="14342" max="14342" width="41.140625" style="218" customWidth="1"/>
    <col min="14343" max="14343" width="12.7109375" style="218" customWidth="1"/>
    <col min="14344" max="14345" width="16.42578125" style="218" customWidth="1"/>
    <col min="14346" max="14591" width="9.140625" style="218" customWidth="1"/>
    <col min="14592" max="14592" width="11.5703125" style="218"/>
    <col min="14593" max="14593" width="2.28515625" style="218" customWidth="1"/>
    <col min="14594" max="14594" width="8.5703125" style="218" customWidth="1"/>
    <col min="14595" max="14595" width="5.85546875" style="218" customWidth="1"/>
    <col min="14596" max="14596" width="102.7109375" style="218" customWidth="1"/>
    <col min="14597" max="14597" width="5.7109375" style="218" customWidth="1"/>
    <col min="14598" max="14598" width="41.140625" style="218" customWidth="1"/>
    <col min="14599" max="14599" width="12.7109375" style="218" customWidth="1"/>
    <col min="14600" max="14601" width="16.42578125" style="218" customWidth="1"/>
    <col min="14602" max="14847" width="9.140625" style="218" customWidth="1"/>
    <col min="14848" max="14848" width="11.5703125" style="218"/>
    <col min="14849" max="14849" width="2.28515625" style="218" customWidth="1"/>
    <col min="14850" max="14850" width="8.5703125" style="218" customWidth="1"/>
    <col min="14851" max="14851" width="5.85546875" style="218" customWidth="1"/>
    <col min="14852" max="14852" width="102.7109375" style="218" customWidth="1"/>
    <col min="14853" max="14853" width="5.7109375" style="218" customWidth="1"/>
    <col min="14854" max="14854" width="41.140625" style="218" customWidth="1"/>
    <col min="14855" max="14855" width="12.7109375" style="218" customWidth="1"/>
    <col min="14856" max="14857" width="16.42578125" style="218" customWidth="1"/>
    <col min="14858" max="15103" width="9.140625" style="218" customWidth="1"/>
    <col min="15104" max="15104" width="11.5703125" style="218"/>
    <col min="15105" max="15105" width="2.28515625" style="218" customWidth="1"/>
    <col min="15106" max="15106" width="8.5703125" style="218" customWidth="1"/>
    <col min="15107" max="15107" width="5.85546875" style="218" customWidth="1"/>
    <col min="15108" max="15108" width="102.7109375" style="218" customWidth="1"/>
    <col min="15109" max="15109" width="5.7109375" style="218" customWidth="1"/>
    <col min="15110" max="15110" width="41.140625" style="218" customWidth="1"/>
    <col min="15111" max="15111" width="12.7109375" style="218" customWidth="1"/>
    <col min="15112" max="15113" width="16.42578125" style="218" customWidth="1"/>
    <col min="15114" max="15359" width="9.140625" style="218" customWidth="1"/>
    <col min="15360" max="15360" width="11.5703125" style="218"/>
    <col min="15361" max="15361" width="2.28515625" style="218" customWidth="1"/>
    <col min="15362" max="15362" width="8.5703125" style="218" customWidth="1"/>
    <col min="15363" max="15363" width="5.85546875" style="218" customWidth="1"/>
    <col min="15364" max="15364" width="102.7109375" style="218" customWidth="1"/>
    <col min="15365" max="15365" width="5.7109375" style="218" customWidth="1"/>
    <col min="15366" max="15366" width="41.140625" style="218" customWidth="1"/>
    <col min="15367" max="15367" width="12.7109375" style="218" customWidth="1"/>
    <col min="15368" max="15369" width="16.42578125" style="218" customWidth="1"/>
    <col min="15370" max="15615" width="9.140625" style="218" customWidth="1"/>
    <col min="15616" max="15616" width="11.5703125" style="218"/>
    <col min="15617" max="15617" width="2.28515625" style="218" customWidth="1"/>
    <col min="15618" max="15618" width="8.5703125" style="218" customWidth="1"/>
    <col min="15619" max="15619" width="5.85546875" style="218" customWidth="1"/>
    <col min="15620" max="15620" width="102.7109375" style="218" customWidth="1"/>
    <col min="15621" max="15621" width="5.7109375" style="218" customWidth="1"/>
    <col min="15622" max="15622" width="41.140625" style="218" customWidth="1"/>
    <col min="15623" max="15623" width="12.7109375" style="218" customWidth="1"/>
    <col min="15624" max="15625" width="16.42578125" style="218" customWidth="1"/>
    <col min="15626" max="15871" width="9.140625" style="218" customWidth="1"/>
    <col min="15872" max="15872" width="11.5703125" style="218"/>
    <col min="15873" max="15873" width="2.28515625" style="218" customWidth="1"/>
    <col min="15874" max="15874" width="8.5703125" style="218" customWidth="1"/>
    <col min="15875" max="15875" width="5.85546875" style="218" customWidth="1"/>
    <col min="15876" max="15876" width="102.7109375" style="218" customWidth="1"/>
    <col min="15877" max="15877" width="5.7109375" style="218" customWidth="1"/>
    <col min="15878" max="15878" width="41.140625" style="218" customWidth="1"/>
    <col min="15879" max="15879" width="12.7109375" style="218" customWidth="1"/>
    <col min="15880" max="15881" width="16.42578125" style="218" customWidth="1"/>
    <col min="15882" max="16127" width="9.140625" style="218" customWidth="1"/>
    <col min="16128" max="16128" width="11.5703125" style="218"/>
    <col min="16129" max="16129" width="2.28515625" style="218" customWidth="1"/>
    <col min="16130" max="16130" width="8.5703125" style="218" customWidth="1"/>
    <col min="16131" max="16131" width="5.85546875" style="218" customWidth="1"/>
    <col min="16132" max="16132" width="102.7109375" style="218" customWidth="1"/>
    <col min="16133" max="16133" width="5.7109375" style="218" customWidth="1"/>
    <col min="16134" max="16134" width="41.140625" style="218" customWidth="1"/>
    <col min="16135" max="16135" width="12.7109375" style="218" customWidth="1"/>
    <col min="16136" max="16137" width="16.42578125" style="218" customWidth="1"/>
    <col min="16138" max="16383" width="9.140625" style="218" customWidth="1"/>
    <col min="16384" max="16384" width="11.5703125" style="218"/>
  </cols>
  <sheetData>
    <row r="1" spans="1:9" ht="26.25" customHeight="1" x14ac:dyDescent="0.25">
      <c r="A1" s="489" t="s">
        <v>15</v>
      </c>
      <c r="B1" s="490"/>
      <c r="C1" s="491"/>
      <c r="D1" s="194" t="s">
        <v>16</v>
      </c>
      <c r="E1" s="195" t="s">
        <v>17</v>
      </c>
      <c r="F1" s="195" t="s">
        <v>202</v>
      </c>
      <c r="G1" s="244" t="s">
        <v>18</v>
      </c>
      <c r="H1" s="195" t="s">
        <v>20</v>
      </c>
      <c r="I1" s="196" t="s">
        <v>21</v>
      </c>
    </row>
    <row r="2" spans="1:9" x14ac:dyDescent="0.25">
      <c r="A2" s="127">
        <v>1</v>
      </c>
      <c r="B2" s="7"/>
      <c r="C2" s="197"/>
      <c r="D2" s="198" t="s">
        <v>201</v>
      </c>
      <c r="E2" s="7"/>
      <c r="F2" s="199"/>
      <c r="G2" s="199"/>
      <c r="H2" s="200"/>
      <c r="I2" s="201"/>
    </row>
    <row r="3" spans="1:9" x14ac:dyDescent="0.25">
      <c r="A3" s="127">
        <v>2</v>
      </c>
      <c r="B3" s="7"/>
      <c r="C3" s="197"/>
      <c r="D3" s="198" t="s">
        <v>9</v>
      </c>
      <c r="E3" s="7"/>
      <c r="F3" s="199"/>
      <c r="G3" s="199"/>
      <c r="H3" s="202"/>
      <c r="I3" s="203"/>
    </row>
    <row r="4" spans="1:9" ht="25.5" x14ac:dyDescent="0.25">
      <c r="A4" s="127">
        <v>3</v>
      </c>
      <c r="B4" s="206">
        <v>732</v>
      </c>
      <c r="C4" s="206" t="s">
        <v>204</v>
      </c>
      <c r="D4" s="207" t="s">
        <v>288</v>
      </c>
      <c r="E4" s="206" t="s">
        <v>27</v>
      </c>
      <c r="F4" s="206">
        <v>1</v>
      </c>
      <c r="G4" s="206">
        <v>1</v>
      </c>
      <c r="H4" s="202">
        <v>0</v>
      </c>
      <c r="I4" s="208">
        <f>H4*F4</f>
        <v>0</v>
      </c>
    </row>
    <row r="5" spans="1:9" x14ac:dyDescent="0.25">
      <c r="A5" s="127">
        <v>4</v>
      </c>
      <c r="B5" s="206">
        <v>732</v>
      </c>
      <c r="C5" s="206" t="s">
        <v>49</v>
      </c>
      <c r="D5" s="207" t="s">
        <v>203</v>
      </c>
      <c r="E5" s="206" t="s">
        <v>27</v>
      </c>
      <c r="F5" s="206">
        <v>22</v>
      </c>
      <c r="G5" s="206">
        <v>22</v>
      </c>
      <c r="H5" s="202">
        <v>0</v>
      </c>
      <c r="I5" s="208">
        <f t="shared" ref="I5:I16" si="0">H5*F5</f>
        <v>0</v>
      </c>
    </row>
    <row r="6" spans="1:9" ht="63.75" x14ac:dyDescent="0.25">
      <c r="A6" s="127">
        <v>5</v>
      </c>
      <c r="B6" s="206">
        <v>732</v>
      </c>
      <c r="C6" s="206"/>
      <c r="D6" s="207" t="s">
        <v>289</v>
      </c>
      <c r="E6" s="206"/>
      <c r="F6" s="206"/>
      <c r="G6" s="206"/>
      <c r="H6" s="202"/>
      <c r="I6" s="208"/>
    </row>
    <row r="7" spans="1:9" ht="76.5" x14ac:dyDescent="0.25">
      <c r="A7" s="127">
        <v>6</v>
      </c>
      <c r="B7" s="206">
        <v>732</v>
      </c>
      <c r="C7" s="206"/>
      <c r="D7" s="207" t="s">
        <v>290</v>
      </c>
      <c r="E7" s="206" t="s">
        <v>27</v>
      </c>
      <c r="F7" s="206">
        <v>1</v>
      </c>
      <c r="G7" s="206">
        <v>1</v>
      </c>
      <c r="H7" s="202">
        <v>0</v>
      </c>
      <c r="I7" s="208">
        <f t="shared" si="0"/>
        <v>0</v>
      </c>
    </row>
    <row r="8" spans="1:9" ht="76.5" x14ac:dyDescent="0.25">
      <c r="A8" s="127">
        <v>7</v>
      </c>
      <c r="B8" s="206">
        <v>732</v>
      </c>
      <c r="C8" s="206"/>
      <c r="D8" s="207" t="s">
        <v>291</v>
      </c>
      <c r="E8" s="206" t="s">
        <v>27</v>
      </c>
      <c r="F8" s="206">
        <v>1</v>
      </c>
      <c r="G8" s="206">
        <v>1</v>
      </c>
      <c r="H8" s="202">
        <v>0</v>
      </c>
      <c r="I8" s="208">
        <f t="shared" ref="I8" si="1">H8*F8</f>
        <v>0</v>
      </c>
    </row>
    <row r="9" spans="1:9" ht="76.5" x14ac:dyDescent="0.25">
      <c r="A9" s="127">
        <v>8</v>
      </c>
      <c r="B9" s="206">
        <v>732</v>
      </c>
      <c r="C9" s="206"/>
      <c r="D9" s="207" t="s">
        <v>292</v>
      </c>
      <c r="E9" s="206" t="s">
        <v>27</v>
      </c>
      <c r="F9" s="206">
        <v>1</v>
      </c>
      <c r="G9" s="206">
        <v>1</v>
      </c>
      <c r="H9" s="202">
        <v>0</v>
      </c>
      <c r="I9" s="208">
        <f t="shared" ref="I9" si="2">H9*F9</f>
        <v>0</v>
      </c>
    </row>
    <row r="10" spans="1:9" ht="76.5" x14ac:dyDescent="0.25">
      <c r="A10" s="127">
        <v>9</v>
      </c>
      <c r="B10" s="206">
        <v>732</v>
      </c>
      <c r="C10" s="206"/>
      <c r="D10" s="207" t="s">
        <v>293</v>
      </c>
      <c r="E10" s="206" t="s">
        <v>27</v>
      </c>
      <c r="F10" s="206">
        <v>4</v>
      </c>
      <c r="G10" s="206">
        <v>4</v>
      </c>
      <c r="H10" s="202">
        <v>0</v>
      </c>
      <c r="I10" s="208">
        <f t="shared" ref="I10:I11" si="3">H10*F10</f>
        <v>0</v>
      </c>
    </row>
    <row r="11" spans="1:9" ht="63.75" x14ac:dyDescent="0.25">
      <c r="A11" s="127">
        <v>10</v>
      </c>
      <c r="B11" s="206">
        <v>732</v>
      </c>
      <c r="C11" s="206"/>
      <c r="D11" s="207" t="s">
        <v>294</v>
      </c>
      <c r="E11" s="206" t="s">
        <v>27</v>
      </c>
      <c r="F11" s="206">
        <v>1</v>
      </c>
      <c r="G11" s="206">
        <v>1</v>
      </c>
      <c r="H11" s="202">
        <v>0</v>
      </c>
      <c r="I11" s="208">
        <f t="shared" si="3"/>
        <v>0</v>
      </c>
    </row>
    <row r="12" spans="1:9" ht="25.5" x14ac:dyDescent="0.25">
      <c r="A12" s="127">
        <v>11</v>
      </c>
      <c r="B12" s="206">
        <v>732</v>
      </c>
      <c r="C12" s="206"/>
      <c r="D12" s="207" t="s">
        <v>205</v>
      </c>
      <c r="E12" s="206" t="s">
        <v>27</v>
      </c>
      <c r="F12" s="206">
        <v>1</v>
      </c>
      <c r="G12" s="206">
        <v>1</v>
      </c>
      <c r="H12" s="202">
        <v>0</v>
      </c>
      <c r="I12" s="208">
        <f t="shared" si="0"/>
        <v>0</v>
      </c>
    </row>
    <row r="13" spans="1:9" ht="25.5" x14ac:dyDescent="0.25">
      <c r="A13" s="127">
        <v>12</v>
      </c>
      <c r="B13" s="206">
        <v>732</v>
      </c>
      <c r="C13" s="206"/>
      <c r="D13" s="207" t="s">
        <v>295</v>
      </c>
      <c r="E13" s="206" t="s">
        <v>27</v>
      </c>
      <c r="F13" s="206">
        <v>1</v>
      </c>
      <c r="G13" s="206">
        <v>1</v>
      </c>
      <c r="H13" s="202">
        <v>0</v>
      </c>
      <c r="I13" s="208">
        <f t="shared" si="0"/>
        <v>0</v>
      </c>
    </row>
    <row r="14" spans="1:9" x14ac:dyDescent="0.25">
      <c r="A14" s="127">
        <v>13</v>
      </c>
      <c r="B14" s="206">
        <v>732</v>
      </c>
      <c r="C14" s="206" t="s">
        <v>206</v>
      </c>
      <c r="D14" s="207" t="s">
        <v>296</v>
      </c>
      <c r="E14" s="206" t="s">
        <v>27</v>
      </c>
      <c r="F14" s="206">
        <v>1</v>
      </c>
      <c r="G14" s="206">
        <v>1</v>
      </c>
      <c r="H14" s="202">
        <v>0</v>
      </c>
      <c r="I14" s="208">
        <f t="shared" si="0"/>
        <v>0</v>
      </c>
    </row>
    <row r="15" spans="1:9" ht="76.5" x14ac:dyDescent="0.25">
      <c r="A15" s="127">
        <v>14</v>
      </c>
      <c r="B15" s="206">
        <v>732</v>
      </c>
      <c r="C15" s="206" t="s">
        <v>208</v>
      </c>
      <c r="D15" s="207" t="s">
        <v>207</v>
      </c>
      <c r="E15" s="206" t="s">
        <v>27</v>
      </c>
      <c r="F15" s="206">
        <v>1</v>
      </c>
      <c r="G15" s="206">
        <v>1</v>
      </c>
      <c r="H15" s="202">
        <v>0</v>
      </c>
      <c r="I15" s="208">
        <f t="shared" si="0"/>
        <v>0</v>
      </c>
    </row>
    <row r="16" spans="1:9" ht="38.25" x14ac:dyDescent="0.25">
      <c r="A16" s="127">
        <v>15</v>
      </c>
      <c r="B16" s="4" t="s">
        <v>50</v>
      </c>
      <c r="C16" s="206" t="s">
        <v>209</v>
      </c>
      <c r="D16" s="214" t="s">
        <v>210</v>
      </c>
      <c r="E16" s="5" t="s">
        <v>48</v>
      </c>
      <c r="F16" s="209">
        <v>1.52</v>
      </c>
      <c r="G16" s="209"/>
      <c r="H16" s="202">
        <v>0</v>
      </c>
      <c r="I16" s="208">
        <f t="shared" si="0"/>
        <v>0</v>
      </c>
    </row>
    <row r="17" spans="1:255" x14ac:dyDescent="0.25">
      <c r="A17" s="127">
        <v>16</v>
      </c>
      <c r="B17" s="7"/>
      <c r="C17" s="197"/>
      <c r="D17" s="12" t="s">
        <v>40</v>
      </c>
      <c r="E17" s="13"/>
      <c r="F17" s="210"/>
      <c r="G17" s="211"/>
      <c r="H17" s="212"/>
      <c r="I17" s="16">
        <f>SUM(I4:I16)</f>
        <v>0</v>
      </c>
      <c r="IT17" s="218"/>
      <c r="IU17" s="218"/>
    </row>
    <row r="18" spans="1:255" x14ac:dyDescent="0.25">
      <c r="A18" s="127">
        <v>17</v>
      </c>
      <c r="B18" s="245"/>
      <c r="C18" s="246"/>
      <c r="D18" s="247" t="s">
        <v>10</v>
      </c>
      <c r="E18" s="246"/>
      <c r="F18" s="248"/>
      <c r="G18" s="248"/>
      <c r="H18" s="249"/>
      <c r="I18" s="250"/>
    </row>
    <row r="19" spans="1:255" s="241" customFormat="1" ht="51" x14ac:dyDescent="0.25">
      <c r="A19" s="127">
        <v>18</v>
      </c>
      <c r="B19" s="257" t="s">
        <v>22</v>
      </c>
      <c r="C19" s="258" t="s">
        <v>298</v>
      </c>
      <c r="D19" s="262" t="s">
        <v>297</v>
      </c>
      <c r="E19" s="263" t="s">
        <v>23</v>
      </c>
      <c r="F19" s="259">
        <v>50</v>
      </c>
      <c r="G19" s="259" t="s">
        <v>299</v>
      </c>
      <c r="H19" s="260">
        <v>0</v>
      </c>
      <c r="I19" s="261">
        <f>H19*F19</f>
        <v>0</v>
      </c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217"/>
      <c r="BK19" s="217"/>
      <c r="BL19" s="217"/>
      <c r="BM19" s="217"/>
      <c r="BN19" s="217"/>
      <c r="BO19" s="217"/>
      <c r="BP19" s="217"/>
      <c r="BQ19" s="217"/>
      <c r="BR19" s="217"/>
      <c r="BS19" s="217"/>
      <c r="BT19" s="217"/>
      <c r="BU19" s="217"/>
      <c r="BV19" s="217"/>
      <c r="BW19" s="217"/>
      <c r="BX19" s="217"/>
      <c r="BY19" s="217"/>
      <c r="BZ19" s="217"/>
      <c r="CA19" s="217"/>
      <c r="CB19" s="217"/>
      <c r="CC19" s="217"/>
      <c r="CD19" s="217"/>
      <c r="CE19" s="217"/>
      <c r="CF19" s="217"/>
      <c r="CG19" s="217"/>
      <c r="CH19" s="217"/>
      <c r="CI19" s="217"/>
      <c r="CJ19" s="217"/>
      <c r="CK19" s="217"/>
      <c r="CL19" s="217"/>
      <c r="CM19" s="217"/>
      <c r="CN19" s="217"/>
      <c r="CO19" s="217"/>
      <c r="CP19" s="217"/>
      <c r="CQ19" s="217"/>
      <c r="CR19" s="217"/>
      <c r="CS19" s="217"/>
      <c r="CT19" s="217"/>
      <c r="CU19" s="217"/>
      <c r="CV19" s="217"/>
      <c r="CW19" s="217"/>
      <c r="CX19" s="217"/>
      <c r="CY19" s="217"/>
      <c r="CZ19" s="217"/>
      <c r="DA19" s="217"/>
      <c r="DB19" s="217"/>
      <c r="DC19" s="217"/>
      <c r="DD19" s="217"/>
      <c r="DE19" s="217"/>
      <c r="DF19" s="217"/>
      <c r="DG19" s="217"/>
      <c r="DH19" s="217"/>
      <c r="DI19" s="217"/>
      <c r="DJ19" s="217"/>
      <c r="DK19" s="217"/>
      <c r="DL19" s="217"/>
      <c r="DM19" s="217"/>
      <c r="DN19" s="217"/>
      <c r="DO19" s="217"/>
      <c r="DP19" s="217"/>
      <c r="DQ19" s="217"/>
      <c r="DR19" s="217"/>
      <c r="DS19" s="217"/>
      <c r="DT19" s="217"/>
      <c r="DU19" s="217"/>
      <c r="DV19" s="217"/>
      <c r="DW19" s="217"/>
      <c r="DX19" s="217"/>
      <c r="DY19" s="217"/>
      <c r="DZ19" s="217"/>
      <c r="EA19" s="217"/>
      <c r="EB19" s="217"/>
      <c r="EC19" s="217"/>
      <c r="ED19" s="217"/>
      <c r="EE19" s="217"/>
      <c r="EF19" s="217"/>
      <c r="EG19" s="217"/>
      <c r="EH19" s="217"/>
      <c r="EI19" s="217"/>
      <c r="EJ19" s="217"/>
      <c r="EK19" s="217"/>
      <c r="EL19" s="217"/>
      <c r="EM19" s="217"/>
      <c r="EN19" s="217"/>
      <c r="EO19" s="217"/>
      <c r="EP19" s="217"/>
      <c r="EQ19" s="217"/>
      <c r="ER19" s="217"/>
      <c r="ES19" s="217"/>
      <c r="ET19" s="217"/>
      <c r="EU19" s="217"/>
      <c r="EV19" s="217"/>
      <c r="EW19" s="217"/>
      <c r="EX19" s="217"/>
      <c r="EY19" s="217"/>
      <c r="EZ19" s="217"/>
      <c r="FA19" s="217"/>
      <c r="FB19" s="217"/>
      <c r="FC19" s="217"/>
      <c r="FD19" s="217"/>
      <c r="FE19" s="217"/>
      <c r="FF19" s="217"/>
      <c r="FG19" s="217"/>
      <c r="FH19" s="217"/>
      <c r="FI19" s="217"/>
      <c r="FJ19" s="217"/>
      <c r="FK19" s="217"/>
      <c r="FL19" s="217"/>
      <c r="FM19" s="217"/>
      <c r="FN19" s="217"/>
      <c r="FO19" s="217"/>
      <c r="FP19" s="217"/>
      <c r="FQ19" s="217"/>
      <c r="FR19" s="217"/>
      <c r="FS19" s="217"/>
      <c r="FT19" s="217"/>
      <c r="FU19" s="217"/>
      <c r="FV19" s="217"/>
      <c r="FW19" s="217"/>
      <c r="FX19" s="217"/>
      <c r="FY19" s="217"/>
      <c r="FZ19" s="217"/>
      <c r="GA19" s="217"/>
      <c r="GB19" s="217"/>
      <c r="GC19" s="217"/>
      <c r="GD19" s="217"/>
      <c r="GE19" s="217"/>
      <c r="GF19" s="217"/>
      <c r="GG19" s="217"/>
      <c r="GH19" s="217"/>
      <c r="GI19" s="217"/>
      <c r="GJ19" s="217"/>
      <c r="GK19" s="217"/>
      <c r="GL19" s="217"/>
      <c r="GM19" s="217"/>
      <c r="GN19" s="217"/>
      <c r="GO19" s="217"/>
      <c r="GP19" s="217"/>
      <c r="GQ19" s="217"/>
      <c r="GR19" s="217"/>
      <c r="GS19" s="217"/>
      <c r="GT19" s="217"/>
      <c r="GU19" s="217"/>
      <c r="GV19" s="217"/>
      <c r="GW19" s="217"/>
      <c r="GX19" s="217"/>
      <c r="GY19" s="217"/>
      <c r="GZ19" s="217"/>
      <c r="HA19" s="217"/>
      <c r="HB19" s="217"/>
      <c r="HC19" s="217"/>
      <c r="HD19" s="217"/>
      <c r="HE19" s="217"/>
      <c r="HF19" s="217"/>
      <c r="HG19" s="217"/>
      <c r="HH19" s="217"/>
      <c r="HI19" s="217"/>
      <c r="HJ19" s="217"/>
      <c r="HK19" s="217"/>
      <c r="HL19" s="217"/>
      <c r="HM19" s="217"/>
      <c r="HN19" s="217"/>
      <c r="HO19" s="217"/>
      <c r="HP19" s="217"/>
      <c r="HQ19" s="217"/>
      <c r="HR19" s="217"/>
      <c r="HS19" s="217"/>
      <c r="HT19" s="217"/>
      <c r="HU19" s="217"/>
      <c r="HV19" s="217"/>
      <c r="HW19" s="217"/>
      <c r="HX19" s="217"/>
      <c r="HY19" s="217"/>
      <c r="HZ19" s="217"/>
      <c r="IA19" s="217"/>
      <c r="IB19" s="217"/>
      <c r="IC19" s="217"/>
      <c r="ID19" s="217"/>
      <c r="IE19" s="217"/>
      <c r="IF19" s="217"/>
      <c r="IG19" s="217"/>
      <c r="IH19" s="217"/>
      <c r="II19" s="217"/>
      <c r="IJ19" s="217"/>
      <c r="IK19" s="217"/>
      <c r="IL19" s="217"/>
      <c r="IM19" s="217"/>
      <c r="IN19" s="217"/>
      <c r="IO19" s="217"/>
      <c r="IP19" s="217"/>
      <c r="IQ19" s="217"/>
      <c r="IR19" s="217"/>
      <c r="IS19" s="217"/>
      <c r="IT19" s="217"/>
      <c r="IU19" s="217"/>
    </row>
    <row r="20" spans="1:255" s="241" customFormat="1" x14ac:dyDescent="0.25">
      <c r="A20" s="127">
        <v>19</v>
      </c>
      <c r="B20" s="257" t="s">
        <v>22</v>
      </c>
      <c r="C20" s="258" t="s">
        <v>218</v>
      </c>
      <c r="D20" s="262" t="s">
        <v>588</v>
      </c>
      <c r="E20" s="263" t="s">
        <v>23</v>
      </c>
      <c r="F20" s="259">
        <v>5</v>
      </c>
      <c r="G20" s="259">
        <v>5</v>
      </c>
      <c r="H20" s="260">
        <v>0</v>
      </c>
      <c r="I20" s="261">
        <f>H20*F20</f>
        <v>0</v>
      </c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  <c r="BI20" s="217"/>
      <c r="BJ20" s="217"/>
      <c r="BK20" s="217"/>
      <c r="BL20" s="217"/>
      <c r="BM20" s="217"/>
      <c r="BN20" s="217"/>
      <c r="BO20" s="217"/>
      <c r="BP20" s="217"/>
      <c r="BQ20" s="217"/>
      <c r="BR20" s="217"/>
      <c r="BS20" s="217"/>
      <c r="BT20" s="217"/>
      <c r="BU20" s="217"/>
      <c r="BV20" s="217"/>
      <c r="BW20" s="217"/>
      <c r="BX20" s="217"/>
      <c r="BY20" s="217"/>
      <c r="BZ20" s="217"/>
      <c r="CA20" s="217"/>
      <c r="CB20" s="217"/>
      <c r="CC20" s="217"/>
      <c r="CD20" s="217"/>
      <c r="CE20" s="217"/>
      <c r="CF20" s="217"/>
      <c r="CG20" s="217"/>
      <c r="CH20" s="217"/>
      <c r="CI20" s="217"/>
      <c r="CJ20" s="217"/>
      <c r="CK20" s="217"/>
      <c r="CL20" s="217"/>
      <c r="CM20" s="217"/>
      <c r="CN20" s="217"/>
      <c r="CO20" s="217"/>
      <c r="CP20" s="217"/>
      <c r="CQ20" s="217"/>
      <c r="CR20" s="217"/>
      <c r="CS20" s="217"/>
      <c r="CT20" s="217"/>
      <c r="CU20" s="217"/>
      <c r="CV20" s="217"/>
      <c r="CW20" s="217"/>
      <c r="CX20" s="217"/>
      <c r="CY20" s="217"/>
      <c r="CZ20" s="217"/>
      <c r="DA20" s="217"/>
      <c r="DB20" s="217"/>
      <c r="DC20" s="217"/>
      <c r="DD20" s="217"/>
      <c r="DE20" s="217"/>
      <c r="DF20" s="217"/>
      <c r="DG20" s="217"/>
      <c r="DH20" s="217"/>
      <c r="DI20" s="217"/>
      <c r="DJ20" s="217"/>
      <c r="DK20" s="217"/>
      <c r="DL20" s="217"/>
      <c r="DM20" s="217"/>
      <c r="DN20" s="217"/>
      <c r="DO20" s="217"/>
      <c r="DP20" s="217"/>
      <c r="DQ20" s="217"/>
      <c r="DR20" s="217"/>
      <c r="DS20" s="217"/>
      <c r="DT20" s="217"/>
      <c r="DU20" s="217"/>
      <c r="DV20" s="217"/>
      <c r="DW20" s="217"/>
      <c r="DX20" s="217"/>
      <c r="DY20" s="217"/>
      <c r="DZ20" s="217"/>
      <c r="EA20" s="217"/>
      <c r="EB20" s="217"/>
      <c r="EC20" s="217"/>
      <c r="ED20" s="217"/>
      <c r="EE20" s="217"/>
      <c r="EF20" s="217"/>
      <c r="EG20" s="217"/>
      <c r="EH20" s="217"/>
      <c r="EI20" s="217"/>
      <c r="EJ20" s="217"/>
      <c r="EK20" s="217"/>
      <c r="EL20" s="217"/>
      <c r="EM20" s="217"/>
      <c r="EN20" s="217"/>
      <c r="EO20" s="217"/>
      <c r="EP20" s="217"/>
      <c r="EQ20" s="217"/>
      <c r="ER20" s="217"/>
      <c r="ES20" s="217"/>
      <c r="ET20" s="217"/>
      <c r="EU20" s="217"/>
      <c r="EV20" s="217"/>
      <c r="EW20" s="217"/>
      <c r="EX20" s="217"/>
      <c r="EY20" s="217"/>
      <c r="EZ20" s="217"/>
      <c r="FA20" s="217"/>
      <c r="FB20" s="217"/>
      <c r="FC20" s="217"/>
      <c r="FD20" s="217"/>
      <c r="FE20" s="217"/>
      <c r="FF20" s="217"/>
      <c r="FG20" s="217"/>
      <c r="FH20" s="217"/>
      <c r="FI20" s="217"/>
      <c r="FJ20" s="217"/>
      <c r="FK20" s="217"/>
      <c r="FL20" s="217"/>
      <c r="FM20" s="217"/>
      <c r="FN20" s="217"/>
      <c r="FO20" s="217"/>
      <c r="FP20" s="217"/>
      <c r="FQ20" s="217"/>
      <c r="FR20" s="217"/>
      <c r="FS20" s="217"/>
      <c r="FT20" s="217"/>
      <c r="FU20" s="217"/>
      <c r="FV20" s="217"/>
      <c r="FW20" s="217"/>
      <c r="FX20" s="217"/>
      <c r="FY20" s="217"/>
      <c r="FZ20" s="217"/>
      <c r="GA20" s="217"/>
      <c r="GB20" s="217"/>
      <c r="GC20" s="217"/>
      <c r="GD20" s="217"/>
      <c r="GE20" s="217"/>
      <c r="GF20" s="217"/>
      <c r="GG20" s="217"/>
      <c r="GH20" s="217"/>
      <c r="GI20" s="217"/>
      <c r="GJ20" s="217"/>
      <c r="GK20" s="217"/>
      <c r="GL20" s="217"/>
      <c r="GM20" s="217"/>
      <c r="GN20" s="217"/>
      <c r="GO20" s="217"/>
      <c r="GP20" s="217"/>
      <c r="GQ20" s="217"/>
      <c r="GR20" s="217"/>
      <c r="GS20" s="217"/>
      <c r="GT20" s="217"/>
      <c r="GU20" s="217"/>
      <c r="GV20" s="217"/>
      <c r="GW20" s="217"/>
      <c r="GX20" s="217"/>
      <c r="GY20" s="217"/>
      <c r="GZ20" s="217"/>
      <c r="HA20" s="217"/>
      <c r="HB20" s="217"/>
      <c r="HC20" s="217"/>
      <c r="HD20" s="217"/>
      <c r="HE20" s="217"/>
      <c r="HF20" s="217"/>
      <c r="HG20" s="217"/>
      <c r="HH20" s="217"/>
      <c r="HI20" s="217"/>
      <c r="HJ20" s="217"/>
      <c r="HK20" s="217"/>
      <c r="HL20" s="217"/>
      <c r="HM20" s="217"/>
      <c r="HN20" s="217"/>
      <c r="HO20" s="217"/>
      <c r="HP20" s="217"/>
      <c r="HQ20" s="217"/>
      <c r="HR20" s="217"/>
      <c r="HS20" s="217"/>
      <c r="HT20" s="217"/>
      <c r="HU20" s="217"/>
      <c r="HV20" s="217"/>
      <c r="HW20" s="217"/>
      <c r="HX20" s="217"/>
      <c r="HY20" s="217"/>
      <c r="HZ20" s="217"/>
      <c r="IA20" s="217"/>
      <c r="IB20" s="217"/>
      <c r="IC20" s="217"/>
      <c r="ID20" s="217"/>
      <c r="IE20" s="217"/>
      <c r="IF20" s="217"/>
      <c r="IG20" s="217"/>
      <c r="IH20" s="217"/>
      <c r="II20" s="217"/>
      <c r="IJ20" s="217"/>
      <c r="IK20" s="217"/>
      <c r="IL20" s="217"/>
      <c r="IM20" s="217"/>
      <c r="IN20" s="217"/>
      <c r="IO20" s="217"/>
      <c r="IP20" s="217"/>
      <c r="IQ20" s="217"/>
      <c r="IR20" s="217"/>
      <c r="IS20" s="217"/>
      <c r="IT20" s="217"/>
      <c r="IU20" s="217"/>
    </row>
    <row r="21" spans="1:255" s="241" customFormat="1" x14ac:dyDescent="0.25">
      <c r="A21" s="127">
        <v>20</v>
      </c>
      <c r="B21" s="257" t="s">
        <v>22</v>
      </c>
      <c r="C21" s="258" t="s">
        <v>219</v>
      </c>
      <c r="D21" s="262" t="s">
        <v>589</v>
      </c>
      <c r="E21" s="263" t="s">
        <v>23</v>
      </c>
      <c r="F21" s="259">
        <v>5</v>
      </c>
      <c r="G21" s="259">
        <v>5</v>
      </c>
      <c r="H21" s="260">
        <v>0</v>
      </c>
      <c r="I21" s="261">
        <f>H21*F21</f>
        <v>0</v>
      </c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  <c r="BI21" s="217"/>
      <c r="BJ21" s="217"/>
      <c r="BK21" s="217"/>
      <c r="BL21" s="217"/>
      <c r="BM21" s="217"/>
      <c r="BN21" s="217"/>
      <c r="BO21" s="217"/>
      <c r="BP21" s="217"/>
      <c r="BQ21" s="217"/>
      <c r="BR21" s="217"/>
      <c r="BS21" s="217"/>
      <c r="BT21" s="217"/>
      <c r="BU21" s="217"/>
      <c r="BV21" s="217"/>
      <c r="BW21" s="217"/>
      <c r="BX21" s="217"/>
      <c r="BY21" s="217"/>
      <c r="BZ21" s="217"/>
      <c r="CA21" s="217"/>
      <c r="CB21" s="217"/>
      <c r="CC21" s="217"/>
      <c r="CD21" s="217"/>
      <c r="CE21" s="217"/>
      <c r="CF21" s="217"/>
      <c r="CG21" s="217"/>
      <c r="CH21" s="217"/>
      <c r="CI21" s="217"/>
      <c r="CJ21" s="217"/>
      <c r="CK21" s="217"/>
      <c r="CL21" s="217"/>
      <c r="CM21" s="217"/>
      <c r="CN21" s="217"/>
      <c r="CO21" s="217"/>
      <c r="CP21" s="217"/>
      <c r="CQ21" s="217"/>
      <c r="CR21" s="217"/>
      <c r="CS21" s="217"/>
      <c r="CT21" s="217"/>
      <c r="CU21" s="217"/>
      <c r="CV21" s="217"/>
      <c r="CW21" s="217"/>
      <c r="CX21" s="217"/>
      <c r="CY21" s="217"/>
      <c r="CZ21" s="217"/>
      <c r="DA21" s="217"/>
      <c r="DB21" s="217"/>
      <c r="DC21" s="217"/>
      <c r="DD21" s="217"/>
      <c r="DE21" s="217"/>
      <c r="DF21" s="217"/>
      <c r="DG21" s="217"/>
      <c r="DH21" s="217"/>
      <c r="DI21" s="217"/>
      <c r="DJ21" s="217"/>
      <c r="DK21" s="217"/>
      <c r="DL21" s="217"/>
      <c r="DM21" s="217"/>
      <c r="DN21" s="217"/>
      <c r="DO21" s="217"/>
      <c r="DP21" s="217"/>
      <c r="DQ21" s="217"/>
      <c r="DR21" s="217"/>
      <c r="DS21" s="217"/>
      <c r="DT21" s="217"/>
      <c r="DU21" s="217"/>
      <c r="DV21" s="217"/>
      <c r="DW21" s="217"/>
      <c r="DX21" s="217"/>
      <c r="DY21" s="217"/>
      <c r="DZ21" s="217"/>
      <c r="EA21" s="217"/>
      <c r="EB21" s="217"/>
      <c r="EC21" s="217"/>
      <c r="ED21" s="217"/>
      <c r="EE21" s="217"/>
      <c r="EF21" s="217"/>
      <c r="EG21" s="217"/>
      <c r="EH21" s="217"/>
      <c r="EI21" s="217"/>
      <c r="EJ21" s="217"/>
      <c r="EK21" s="217"/>
      <c r="EL21" s="217"/>
      <c r="EM21" s="217"/>
      <c r="EN21" s="217"/>
      <c r="EO21" s="217"/>
      <c r="EP21" s="217"/>
      <c r="EQ21" s="217"/>
      <c r="ER21" s="217"/>
      <c r="ES21" s="217"/>
      <c r="ET21" s="217"/>
      <c r="EU21" s="217"/>
      <c r="EV21" s="217"/>
      <c r="EW21" s="217"/>
      <c r="EX21" s="217"/>
      <c r="EY21" s="217"/>
      <c r="EZ21" s="217"/>
      <c r="FA21" s="217"/>
      <c r="FB21" s="217"/>
      <c r="FC21" s="217"/>
      <c r="FD21" s="217"/>
      <c r="FE21" s="217"/>
      <c r="FF21" s="217"/>
      <c r="FG21" s="217"/>
      <c r="FH21" s="217"/>
      <c r="FI21" s="217"/>
      <c r="FJ21" s="217"/>
      <c r="FK21" s="217"/>
      <c r="FL21" s="217"/>
      <c r="FM21" s="217"/>
      <c r="FN21" s="217"/>
      <c r="FO21" s="217"/>
      <c r="FP21" s="217"/>
      <c r="FQ21" s="217"/>
      <c r="FR21" s="217"/>
      <c r="FS21" s="217"/>
      <c r="FT21" s="217"/>
      <c r="FU21" s="217"/>
      <c r="FV21" s="217"/>
      <c r="FW21" s="217"/>
      <c r="FX21" s="217"/>
      <c r="FY21" s="217"/>
      <c r="FZ21" s="217"/>
      <c r="GA21" s="217"/>
      <c r="GB21" s="217"/>
      <c r="GC21" s="217"/>
      <c r="GD21" s="217"/>
      <c r="GE21" s="217"/>
      <c r="GF21" s="217"/>
      <c r="GG21" s="217"/>
      <c r="GH21" s="217"/>
      <c r="GI21" s="217"/>
      <c r="GJ21" s="217"/>
      <c r="GK21" s="217"/>
      <c r="GL21" s="217"/>
      <c r="GM21" s="217"/>
      <c r="GN21" s="217"/>
      <c r="GO21" s="217"/>
      <c r="GP21" s="217"/>
      <c r="GQ21" s="217"/>
      <c r="GR21" s="217"/>
      <c r="GS21" s="217"/>
      <c r="GT21" s="217"/>
      <c r="GU21" s="217"/>
      <c r="GV21" s="217"/>
      <c r="GW21" s="217"/>
      <c r="GX21" s="217"/>
      <c r="GY21" s="217"/>
      <c r="GZ21" s="217"/>
      <c r="HA21" s="217"/>
      <c r="HB21" s="217"/>
      <c r="HC21" s="217"/>
      <c r="HD21" s="217"/>
      <c r="HE21" s="217"/>
      <c r="HF21" s="217"/>
      <c r="HG21" s="217"/>
      <c r="HH21" s="217"/>
      <c r="HI21" s="217"/>
      <c r="HJ21" s="217"/>
      <c r="HK21" s="217"/>
      <c r="HL21" s="217"/>
      <c r="HM21" s="217"/>
      <c r="HN21" s="217"/>
      <c r="HO21" s="217"/>
      <c r="HP21" s="217"/>
      <c r="HQ21" s="217"/>
      <c r="HR21" s="217"/>
      <c r="HS21" s="217"/>
      <c r="HT21" s="217"/>
      <c r="HU21" s="217"/>
      <c r="HV21" s="217"/>
      <c r="HW21" s="217"/>
      <c r="HX21" s="217"/>
      <c r="HY21" s="217"/>
      <c r="HZ21" s="217"/>
      <c r="IA21" s="217"/>
      <c r="IB21" s="217"/>
      <c r="IC21" s="217"/>
      <c r="ID21" s="217"/>
      <c r="IE21" s="217"/>
      <c r="IF21" s="217"/>
      <c r="IG21" s="217"/>
      <c r="IH21" s="217"/>
      <c r="II21" s="217"/>
      <c r="IJ21" s="217"/>
      <c r="IK21" s="217"/>
      <c r="IL21" s="217"/>
      <c r="IM21" s="217"/>
      <c r="IN21" s="217"/>
      <c r="IO21" s="217"/>
      <c r="IP21" s="217"/>
      <c r="IQ21" s="217"/>
      <c r="IR21" s="217"/>
      <c r="IS21" s="217"/>
      <c r="IT21" s="217"/>
      <c r="IU21" s="217"/>
    </row>
    <row r="22" spans="1:255" s="241" customFormat="1" x14ac:dyDescent="0.25">
      <c r="A22" s="127">
        <v>21</v>
      </c>
      <c r="B22" s="251" t="s">
        <v>22</v>
      </c>
      <c r="C22" s="264" t="s">
        <v>300</v>
      </c>
      <c r="D22" s="253" t="s">
        <v>301</v>
      </c>
      <c r="E22" s="254" t="s">
        <v>27</v>
      </c>
      <c r="F22" s="255">
        <v>2</v>
      </c>
      <c r="G22" s="252">
        <v>2</v>
      </c>
      <c r="H22" s="256">
        <v>0</v>
      </c>
      <c r="I22" s="261">
        <f t="shared" ref="I22:I27" si="4">H22*F22</f>
        <v>0</v>
      </c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  <c r="CL22" s="217"/>
      <c r="CM22" s="217"/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7"/>
      <c r="CZ22" s="217"/>
      <c r="DA22" s="217"/>
      <c r="DB22" s="217"/>
      <c r="DC22" s="217"/>
      <c r="DD22" s="217"/>
      <c r="DE22" s="217"/>
      <c r="DF22" s="217"/>
      <c r="DG22" s="217"/>
      <c r="DH22" s="217"/>
      <c r="DI22" s="217"/>
      <c r="DJ22" s="217"/>
      <c r="DK22" s="217"/>
      <c r="DL22" s="217"/>
      <c r="DM22" s="217"/>
      <c r="DN22" s="217"/>
      <c r="DO22" s="217"/>
      <c r="DP22" s="217"/>
      <c r="DQ22" s="217"/>
      <c r="DR22" s="217"/>
      <c r="DS22" s="217"/>
      <c r="DT22" s="217"/>
      <c r="DU22" s="217"/>
      <c r="DV22" s="217"/>
      <c r="DW22" s="217"/>
      <c r="DX22" s="217"/>
      <c r="DY22" s="217"/>
      <c r="DZ22" s="217"/>
      <c r="EA22" s="217"/>
      <c r="EB22" s="217"/>
      <c r="EC22" s="217"/>
      <c r="ED22" s="217"/>
      <c r="EE22" s="217"/>
      <c r="EF22" s="217"/>
      <c r="EG22" s="217"/>
      <c r="EH22" s="217"/>
      <c r="EI22" s="217"/>
      <c r="EJ22" s="217"/>
      <c r="EK22" s="217"/>
      <c r="EL22" s="217"/>
      <c r="EM22" s="217"/>
      <c r="EN22" s="217"/>
      <c r="EO22" s="217"/>
      <c r="EP22" s="217"/>
      <c r="EQ22" s="217"/>
      <c r="ER22" s="217"/>
      <c r="ES22" s="217"/>
      <c r="ET22" s="217"/>
      <c r="EU22" s="217"/>
      <c r="EV22" s="217"/>
      <c r="EW22" s="217"/>
      <c r="EX22" s="217"/>
      <c r="EY22" s="217"/>
      <c r="EZ22" s="217"/>
      <c r="FA22" s="217"/>
      <c r="FB22" s="217"/>
      <c r="FC22" s="217"/>
      <c r="FD22" s="217"/>
      <c r="FE22" s="217"/>
      <c r="FF22" s="217"/>
      <c r="FG22" s="217"/>
      <c r="FH22" s="217"/>
      <c r="FI22" s="217"/>
      <c r="FJ22" s="217"/>
      <c r="FK22" s="217"/>
      <c r="FL22" s="217"/>
      <c r="FM22" s="217"/>
      <c r="FN22" s="217"/>
      <c r="FO22" s="217"/>
      <c r="FP22" s="217"/>
      <c r="FQ22" s="217"/>
      <c r="FR22" s="217"/>
      <c r="FS22" s="217"/>
      <c r="FT22" s="217"/>
      <c r="FU22" s="217"/>
      <c r="FV22" s="217"/>
      <c r="FW22" s="217"/>
      <c r="FX22" s="217"/>
      <c r="FY22" s="217"/>
      <c r="FZ22" s="217"/>
      <c r="GA22" s="217"/>
      <c r="GB22" s="217"/>
      <c r="GC22" s="217"/>
      <c r="GD22" s="217"/>
      <c r="GE22" s="217"/>
      <c r="GF22" s="217"/>
      <c r="GG22" s="217"/>
      <c r="GH22" s="217"/>
      <c r="GI22" s="217"/>
      <c r="GJ22" s="217"/>
      <c r="GK22" s="217"/>
      <c r="GL22" s="217"/>
      <c r="GM22" s="217"/>
      <c r="GN22" s="217"/>
      <c r="GO22" s="217"/>
      <c r="GP22" s="217"/>
      <c r="GQ22" s="217"/>
      <c r="GR22" s="217"/>
      <c r="GS22" s="217"/>
      <c r="GT22" s="217"/>
      <c r="GU22" s="217"/>
      <c r="GV22" s="217"/>
      <c r="GW22" s="217"/>
      <c r="GX22" s="217"/>
      <c r="GY22" s="217"/>
      <c r="GZ22" s="217"/>
      <c r="HA22" s="217"/>
      <c r="HB22" s="217"/>
      <c r="HC22" s="217"/>
      <c r="HD22" s="217"/>
      <c r="HE22" s="217"/>
      <c r="HF22" s="217"/>
      <c r="HG22" s="217"/>
      <c r="HH22" s="217"/>
      <c r="HI22" s="217"/>
      <c r="HJ22" s="217"/>
      <c r="HK22" s="217"/>
      <c r="HL22" s="217"/>
      <c r="HM22" s="217"/>
      <c r="HN22" s="217"/>
      <c r="HO22" s="217"/>
      <c r="HP22" s="217"/>
      <c r="HQ22" s="217"/>
      <c r="HR22" s="217"/>
      <c r="HS22" s="217"/>
      <c r="HT22" s="217"/>
      <c r="HU22" s="217"/>
      <c r="HV22" s="217"/>
      <c r="HW22" s="217"/>
      <c r="HX22" s="217"/>
      <c r="HY22" s="217"/>
      <c r="HZ22" s="217"/>
      <c r="IA22" s="217"/>
      <c r="IB22" s="217"/>
      <c r="IC22" s="217"/>
      <c r="ID22" s="217"/>
      <c r="IE22" s="217"/>
      <c r="IF22" s="217"/>
      <c r="IG22" s="217"/>
      <c r="IH22" s="217"/>
      <c r="II22" s="217"/>
      <c r="IJ22" s="217"/>
      <c r="IK22" s="217"/>
      <c r="IL22" s="217"/>
      <c r="IM22" s="217"/>
      <c r="IN22" s="217"/>
      <c r="IO22" s="217"/>
      <c r="IP22" s="217"/>
      <c r="IQ22" s="217"/>
      <c r="IR22" s="217"/>
      <c r="IS22" s="217"/>
      <c r="IT22" s="217"/>
      <c r="IU22" s="217"/>
    </row>
    <row r="23" spans="1:255" x14ac:dyDescent="0.25">
      <c r="A23" s="127">
        <v>22</v>
      </c>
      <c r="B23" s="4" t="s">
        <v>22</v>
      </c>
      <c r="C23" s="257" t="s">
        <v>212</v>
      </c>
      <c r="D23" s="214" t="s">
        <v>213</v>
      </c>
      <c r="E23" s="5" t="s">
        <v>27</v>
      </c>
      <c r="F23" s="215">
        <v>2</v>
      </c>
      <c r="G23" s="206">
        <v>2</v>
      </c>
      <c r="H23" s="202">
        <v>0</v>
      </c>
      <c r="I23" s="261">
        <f t="shared" si="4"/>
        <v>0</v>
      </c>
      <c r="L23" s="217"/>
    </row>
    <row r="24" spans="1:255" x14ac:dyDescent="0.25">
      <c r="A24" s="127">
        <v>23</v>
      </c>
      <c r="B24" s="4" t="s">
        <v>22</v>
      </c>
      <c r="C24" s="4" t="s">
        <v>214</v>
      </c>
      <c r="D24" s="214" t="s">
        <v>211</v>
      </c>
      <c r="E24" s="5" t="s">
        <v>27</v>
      </c>
      <c r="F24" s="206">
        <v>8</v>
      </c>
      <c r="G24" s="206">
        <v>8</v>
      </c>
      <c r="H24" s="202">
        <v>0</v>
      </c>
      <c r="I24" s="261">
        <f t="shared" si="4"/>
        <v>0</v>
      </c>
    </row>
    <row r="25" spans="1:255" x14ac:dyDescent="0.25">
      <c r="A25" s="127">
        <v>24</v>
      </c>
      <c r="B25" s="4" t="s">
        <v>22</v>
      </c>
      <c r="C25" s="4" t="s">
        <v>302</v>
      </c>
      <c r="D25" s="214" t="s">
        <v>303</v>
      </c>
      <c r="E25" s="5" t="s">
        <v>27</v>
      </c>
      <c r="F25" s="206">
        <v>4</v>
      </c>
      <c r="G25" s="206">
        <v>4</v>
      </c>
      <c r="H25" s="202">
        <v>0</v>
      </c>
      <c r="I25" s="261">
        <f t="shared" si="4"/>
        <v>0</v>
      </c>
    </row>
    <row r="26" spans="1:255" ht="25.5" x14ac:dyDescent="0.25">
      <c r="A26" s="127">
        <v>25</v>
      </c>
      <c r="B26" s="4" t="s">
        <v>22</v>
      </c>
      <c r="C26" s="4" t="s">
        <v>215</v>
      </c>
      <c r="D26" s="214" t="s">
        <v>216</v>
      </c>
      <c r="E26" s="5" t="s">
        <v>23</v>
      </c>
      <c r="F26" s="206">
        <f>SUM(F19:F21)</f>
        <v>60</v>
      </c>
      <c r="G26" s="206">
        <v>60</v>
      </c>
      <c r="H26" s="202">
        <v>0</v>
      </c>
      <c r="I26" s="261">
        <f t="shared" si="4"/>
        <v>0</v>
      </c>
    </row>
    <row r="27" spans="1:255" ht="38.25" x14ac:dyDescent="0.25">
      <c r="A27" s="127">
        <v>26</v>
      </c>
      <c r="B27" s="4" t="s">
        <v>50</v>
      </c>
      <c r="C27" s="4" t="s">
        <v>217</v>
      </c>
      <c r="D27" s="214" t="s">
        <v>210</v>
      </c>
      <c r="E27" s="5" t="s">
        <v>48</v>
      </c>
      <c r="F27" s="206">
        <v>3.19</v>
      </c>
      <c r="G27" s="206"/>
      <c r="H27" s="202">
        <f>SUM(I19:I26)/100</f>
        <v>0</v>
      </c>
      <c r="I27" s="261">
        <f t="shared" si="4"/>
        <v>0</v>
      </c>
    </row>
    <row r="28" spans="1:255" x14ac:dyDescent="0.25">
      <c r="A28" s="127">
        <v>27</v>
      </c>
      <c r="B28" s="5"/>
      <c r="C28" s="5"/>
      <c r="D28" s="12" t="s">
        <v>25</v>
      </c>
      <c r="E28" s="13"/>
      <c r="F28" s="14"/>
      <c r="G28" s="14"/>
      <c r="H28" s="219"/>
      <c r="I28" s="16">
        <f>SUM(I19:I27)</f>
        <v>0</v>
      </c>
    </row>
    <row r="29" spans="1:255" ht="17.649999999999999" customHeight="1" x14ac:dyDescent="0.25">
      <c r="A29" s="127">
        <v>28</v>
      </c>
      <c r="B29" s="4"/>
      <c r="C29" s="5"/>
      <c r="D29" s="198" t="s">
        <v>11</v>
      </c>
      <c r="E29" s="5"/>
      <c r="F29" s="220"/>
      <c r="G29" s="220"/>
      <c r="H29" s="242"/>
      <c r="I29" s="221"/>
    </row>
    <row r="30" spans="1:255" ht="25.5" x14ac:dyDescent="0.25">
      <c r="A30" s="127">
        <v>29</v>
      </c>
      <c r="B30" s="4" t="s">
        <v>26</v>
      </c>
      <c r="C30" s="5" t="s">
        <v>220</v>
      </c>
      <c r="D30" s="207" t="s">
        <v>221</v>
      </c>
      <c r="E30" s="5" t="s">
        <v>27</v>
      </c>
      <c r="F30" s="206">
        <v>2</v>
      </c>
      <c r="G30" s="220">
        <v>2</v>
      </c>
      <c r="H30" s="202">
        <v>0</v>
      </c>
      <c r="I30" s="208">
        <f t="shared" ref="I30:I44" si="5">H30*F30</f>
        <v>0</v>
      </c>
    </row>
    <row r="31" spans="1:255" ht="17.649999999999999" customHeight="1" x14ac:dyDescent="0.25">
      <c r="A31" s="127">
        <v>30</v>
      </c>
      <c r="B31" s="4" t="s">
        <v>26</v>
      </c>
      <c r="C31" s="5" t="s">
        <v>222</v>
      </c>
      <c r="D31" s="207" t="s">
        <v>304</v>
      </c>
      <c r="E31" s="5" t="s">
        <v>27</v>
      </c>
      <c r="F31" s="206">
        <v>9</v>
      </c>
      <c r="G31" s="220">
        <v>9</v>
      </c>
      <c r="H31" s="202">
        <v>0</v>
      </c>
      <c r="I31" s="208">
        <f t="shared" si="5"/>
        <v>0</v>
      </c>
    </row>
    <row r="32" spans="1:255" x14ac:dyDescent="0.25">
      <c r="A32" s="127">
        <v>31</v>
      </c>
      <c r="B32" s="4" t="s">
        <v>26</v>
      </c>
      <c r="C32" s="5" t="s">
        <v>306</v>
      </c>
      <c r="D32" s="184" t="s">
        <v>305</v>
      </c>
      <c r="E32" s="5" t="s">
        <v>27</v>
      </c>
      <c r="F32" s="206">
        <v>1</v>
      </c>
      <c r="G32" s="220">
        <v>1</v>
      </c>
      <c r="H32" s="202">
        <v>0</v>
      </c>
      <c r="I32" s="208">
        <f t="shared" si="5"/>
        <v>0</v>
      </c>
    </row>
    <row r="33" spans="1:9" ht="17.649999999999999" customHeight="1" x14ac:dyDescent="0.25">
      <c r="A33" s="127">
        <v>32</v>
      </c>
      <c r="B33" s="4" t="s">
        <v>26</v>
      </c>
      <c r="C33" s="5" t="s">
        <v>223</v>
      </c>
      <c r="D33" s="207" t="s">
        <v>224</v>
      </c>
      <c r="E33" s="5" t="s">
        <v>27</v>
      </c>
      <c r="F33" s="206">
        <v>6</v>
      </c>
      <c r="G33" s="220" t="s">
        <v>307</v>
      </c>
      <c r="H33" s="202">
        <v>0</v>
      </c>
      <c r="I33" s="208">
        <f t="shared" si="5"/>
        <v>0</v>
      </c>
    </row>
    <row r="34" spans="1:9" x14ac:dyDescent="0.25">
      <c r="A34" s="127">
        <v>33</v>
      </c>
      <c r="B34" s="4" t="s">
        <v>26</v>
      </c>
      <c r="C34" s="5" t="s">
        <v>225</v>
      </c>
      <c r="D34" s="222" t="s">
        <v>226</v>
      </c>
      <c r="E34" s="5" t="s">
        <v>27</v>
      </c>
      <c r="F34" s="206">
        <v>1</v>
      </c>
      <c r="G34" s="220">
        <v>1</v>
      </c>
      <c r="H34" s="202">
        <v>0</v>
      </c>
      <c r="I34" s="208">
        <f t="shared" si="5"/>
        <v>0</v>
      </c>
    </row>
    <row r="35" spans="1:9" x14ac:dyDescent="0.25">
      <c r="A35" s="127">
        <v>34</v>
      </c>
      <c r="B35" s="4" t="s">
        <v>26</v>
      </c>
      <c r="C35" s="5" t="s">
        <v>227</v>
      </c>
      <c r="D35" s="223" t="s">
        <v>228</v>
      </c>
      <c r="E35" s="5" t="s">
        <v>27</v>
      </c>
      <c r="F35" s="215">
        <v>1</v>
      </c>
      <c r="G35" s="220">
        <v>1</v>
      </c>
      <c r="H35" s="202">
        <v>0</v>
      </c>
      <c r="I35" s="208">
        <f t="shared" si="5"/>
        <v>0</v>
      </c>
    </row>
    <row r="36" spans="1:9" ht="17.649999999999999" customHeight="1" x14ac:dyDescent="0.25">
      <c r="A36" s="127">
        <v>35</v>
      </c>
      <c r="B36" s="4" t="s">
        <v>26</v>
      </c>
      <c r="C36" s="5" t="s">
        <v>309</v>
      </c>
      <c r="D36" s="224" t="s">
        <v>308</v>
      </c>
      <c r="E36" s="5" t="s">
        <v>27</v>
      </c>
      <c r="F36" s="206">
        <v>5</v>
      </c>
      <c r="G36" s="220">
        <v>5</v>
      </c>
      <c r="H36" s="202">
        <v>0</v>
      </c>
      <c r="I36" s="208">
        <f t="shared" si="5"/>
        <v>0</v>
      </c>
    </row>
    <row r="37" spans="1:9" ht="89.25" x14ac:dyDescent="0.25">
      <c r="A37" s="127">
        <v>36</v>
      </c>
      <c r="B37" s="4" t="s">
        <v>26</v>
      </c>
      <c r="C37" s="5" t="s">
        <v>229</v>
      </c>
      <c r="D37" s="214" t="s">
        <v>230</v>
      </c>
      <c r="E37" s="5" t="s">
        <v>27</v>
      </c>
      <c r="F37" s="206">
        <v>1</v>
      </c>
      <c r="G37" s="206">
        <v>1</v>
      </c>
      <c r="H37" s="202">
        <v>0</v>
      </c>
      <c r="I37" s="266">
        <f t="shared" si="5"/>
        <v>0</v>
      </c>
    </row>
    <row r="38" spans="1:9" x14ac:dyDescent="0.25">
      <c r="A38" s="127">
        <v>37</v>
      </c>
      <c r="B38" s="4" t="s">
        <v>26</v>
      </c>
      <c r="C38" s="5" t="s">
        <v>231</v>
      </c>
      <c r="D38" s="214" t="s">
        <v>232</v>
      </c>
      <c r="E38" s="5" t="s">
        <v>27</v>
      </c>
      <c r="F38" s="209">
        <v>1</v>
      </c>
      <c r="G38" s="209">
        <v>1</v>
      </c>
      <c r="H38" s="202">
        <v>0</v>
      </c>
      <c r="I38" s="208">
        <f t="shared" si="5"/>
        <v>0</v>
      </c>
    </row>
    <row r="39" spans="1:9" x14ac:dyDescent="0.25">
      <c r="A39" s="127">
        <v>38</v>
      </c>
      <c r="B39" s="4" t="s">
        <v>26</v>
      </c>
      <c r="C39" s="5" t="s">
        <v>233</v>
      </c>
      <c r="D39" s="265" t="s">
        <v>234</v>
      </c>
      <c r="E39" s="5" t="s">
        <v>27</v>
      </c>
      <c r="F39" s="209">
        <v>5</v>
      </c>
      <c r="G39" s="209">
        <v>3</v>
      </c>
      <c r="H39" s="202">
        <v>0</v>
      </c>
      <c r="I39" s="208">
        <f t="shared" si="5"/>
        <v>0</v>
      </c>
    </row>
    <row r="40" spans="1:9" ht="140.25" x14ac:dyDescent="0.25">
      <c r="A40" s="127">
        <v>39</v>
      </c>
      <c r="B40" s="4"/>
      <c r="C40" s="5"/>
      <c r="D40" s="265" t="s">
        <v>310</v>
      </c>
      <c r="E40" s="5" t="s">
        <v>27</v>
      </c>
      <c r="F40" s="209">
        <v>1</v>
      </c>
      <c r="G40" s="209">
        <v>1</v>
      </c>
      <c r="H40" s="202">
        <v>0</v>
      </c>
      <c r="I40" s="208">
        <f t="shared" si="5"/>
        <v>0</v>
      </c>
    </row>
    <row r="41" spans="1:9" x14ac:dyDescent="0.25">
      <c r="A41" s="127">
        <v>40</v>
      </c>
      <c r="B41" s="4" t="s">
        <v>26</v>
      </c>
      <c r="C41" s="5" t="s">
        <v>311</v>
      </c>
      <c r="D41" s="265" t="s">
        <v>312</v>
      </c>
      <c r="E41" s="5" t="s">
        <v>27</v>
      </c>
      <c r="F41" s="209">
        <v>1</v>
      </c>
      <c r="G41" s="209">
        <v>1</v>
      </c>
      <c r="H41" s="202">
        <v>0</v>
      </c>
      <c r="I41" s="208">
        <f t="shared" si="5"/>
        <v>0</v>
      </c>
    </row>
    <row r="42" spans="1:9" ht="63.75" x14ac:dyDescent="0.25">
      <c r="A42" s="127">
        <v>41</v>
      </c>
      <c r="B42" s="4" t="s">
        <v>26</v>
      </c>
      <c r="C42" s="5" t="s">
        <v>349</v>
      </c>
      <c r="D42" s="265" t="s">
        <v>350</v>
      </c>
      <c r="E42" s="5" t="s">
        <v>27</v>
      </c>
      <c r="F42" s="209">
        <v>71</v>
      </c>
      <c r="G42" s="294" t="s">
        <v>353</v>
      </c>
      <c r="H42" s="202">
        <v>0</v>
      </c>
      <c r="I42" s="208">
        <f t="shared" si="5"/>
        <v>0</v>
      </c>
    </row>
    <row r="43" spans="1:9" ht="25.5" x14ac:dyDescent="0.25">
      <c r="A43" s="127">
        <v>42</v>
      </c>
      <c r="B43" s="4" t="s">
        <v>26</v>
      </c>
      <c r="C43" s="5" t="s">
        <v>349</v>
      </c>
      <c r="D43" s="265" t="s">
        <v>351</v>
      </c>
      <c r="E43" s="5" t="s">
        <v>27</v>
      </c>
      <c r="F43" s="209">
        <v>10</v>
      </c>
      <c r="G43" s="209" t="s">
        <v>352</v>
      </c>
      <c r="H43" s="202">
        <v>0</v>
      </c>
      <c r="I43" s="208">
        <f t="shared" si="5"/>
        <v>0</v>
      </c>
    </row>
    <row r="44" spans="1:9" ht="38.25" x14ac:dyDescent="0.25">
      <c r="A44" s="127">
        <v>43</v>
      </c>
      <c r="B44" s="4" t="s">
        <v>50</v>
      </c>
      <c r="C44" s="5" t="s">
        <v>53</v>
      </c>
      <c r="D44" s="265" t="s">
        <v>210</v>
      </c>
      <c r="E44" s="5" t="s">
        <v>48</v>
      </c>
      <c r="F44" s="209">
        <v>0.27</v>
      </c>
      <c r="G44" s="209"/>
      <c r="H44" s="202">
        <v>0</v>
      </c>
      <c r="I44" s="208">
        <f t="shared" si="5"/>
        <v>0</v>
      </c>
    </row>
    <row r="45" spans="1:9" x14ac:dyDescent="0.25">
      <c r="A45" s="127">
        <v>44</v>
      </c>
      <c r="B45" s="5"/>
      <c r="C45" s="5"/>
      <c r="D45" s="12" t="s">
        <v>28</v>
      </c>
      <c r="E45" s="13"/>
      <c r="F45" s="14"/>
      <c r="G45" s="14"/>
      <c r="H45" s="15"/>
      <c r="I45" s="16">
        <f>SUM(I30:I44)</f>
        <v>0</v>
      </c>
    </row>
    <row r="46" spans="1:9" ht="19.5" customHeight="1" x14ac:dyDescent="0.25">
      <c r="A46" s="127">
        <v>45</v>
      </c>
      <c r="B46" s="4"/>
      <c r="C46" s="5"/>
      <c r="D46" s="198" t="s">
        <v>54</v>
      </c>
      <c r="E46" s="5"/>
      <c r="F46" s="220"/>
      <c r="G46" s="220"/>
      <c r="H46" s="202"/>
      <c r="I46" s="208"/>
    </row>
    <row r="47" spans="1:9" x14ac:dyDescent="0.25">
      <c r="A47" s="127">
        <v>46</v>
      </c>
      <c r="B47" s="4" t="s">
        <v>55</v>
      </c>
      <c r="C47" s="5" t="s">
        <v>177</v>
      </c>
      <c r="D47" s="214" t="s">
        <v>243</v>
      </c>
      <c r="E47" s="5" t="s">
        <v>27</v>
      </c>
      <c r="F47" s="225">
        <v>3</v>
      </c>
      <c r="G47" s="206" t="s">
        <v>178</v>
      </c>
      <c r="H47" s="202">
        <v>0</v>
      </c>
      <c r="I47" s="208">
        <f>H47*F47</f>
        <v>0</v>
      </c>
    </row>
    <row r="48" spans="1:9" x14ac:dyDescent="0.25">
      <c r="A48" s="127">
        <v>47</v>
      </c>
      <c r="B48" s="4" t="s">
        <v>55</v>
      </c>
      <c r="C48" s="5" t="s">
        <v>56</v>
      </c>
      <c r="D48" s="214" t="s">
        <v>244</v>
      </c>
      <c r="E48" s="5" t="s">
        <v>27</v>
      </c>
      <c r="F48" s="225">
        <v>3</v>
      </c>
      <c r="G48" s="206" t="s">
        <v>178</v>
      </c>
      <c r="H48" s="202">
        <v>0</v>
      </c>
      <c r="I48" s="208">
        <f>H48*F48</f>
        <v>0</v>
      </c>
    </row>
    <row r="49" spans="1:9" ht="89.25" x14ac:dyDescent="0.25">
      <c r="A49" s="127">
        <v>48</v>
      </c>
      <c r="B49" s="4" t="s">
        <v>55</v>
      </c>
      <c r="C49" s="5" t="s">
        <v>57</v>
      </c>
      <c r="D49" s="214" t="s">
        <v>58</v>
      </c>
      <c r="E49" s="5" t="s">
        <v>27</v>
      </c>
      <c r="F49" s="226" t="s">
        <v>59</v>
      </c>
      <c r="G49" s="206">
        <v>3</v>
      </c>
      <c r="H49" s="202">
        <v>0</v>
      </c>
      <c r="I49" s="208">
        <f>G49*H49</f>
        <v>0</v>
      </c>
    </row>
    <row r="50" spans="1:9" x14ac:dyDescent="0.25">
      <c r="A50" s="127">
        <v>49</v>
      </c>
      <c r="B50" s="4"/>
      <c r="C50" s="5"/>
      <c r="D50" s="214" t="s">
        <v>581</v>
      </c>
      <c r="E50" s="5" t="s">
        <v>27</v>
      </c>
      <c r="F50" s="226">
        <v>3</v>
      </c>
      <c r="G50" s="206" t="s">
        <v>178</v>
      </c>
      <c r="H50" s="202">
        <v>0</v>
      </c>
      <c r="I50" s="208">
        <f>H50*F50</f>
        <v>0</v>
      </c>
    </row>
    <row r="51" spans="1:9" ht="25.5" x14ac:dyDescent="0.25">
      <c r="A51" s="127">
        <v>50</v>
      </c>
      <c r="B51" s="4" t="s">
        <v>55</v>
      </c>
      <c r="C51" s="5" t="s">
        <v>60</v>
      </c>
      <c r="D51" s="214" t="s">
        <v>61</v>
      </c>
      <c r="E51" s="5" t="s">
        <v>62</v>
      </c>
      <c r="F51" s="225">
        <v>2</v>
      </c>
      <c r="G51" s="206">
        <v>2</v>
      </c>
      <c r="H51" s="202">
        <v>0</v>
      </c>
      <c r="I51" s="208">
        <f>G51*H51</f>
        <v>0</v>
      </c>
    </row>
    <row r="52" spans="1:9" x14ac:dyDescent="0.25">
      <c r="A52" s="127">
        <v>51</v>
      </c>
      <c r="B52" s="4"/>
      <c r="C52" s="5"/>
      <c r="D52" s="6" t="s">
        <v>63</v>
      </c>
      <c r="E52" s="7"/>
      <c r="F52" s="8"/>
      <c r="G52" s="8"/>
      <c r="H52" s="9"/>
      <c r="I52" s="10">
        <f>SUM(I47:I51)</f>
        <v>0</v>
      </c>
    </row>
    <row r="53" spans="1:9" ht="19.5" customHeight="1" x14ac:dyDescent="0.25">
      <c r="A53" s="127">
        <v>52</v>
      </c>
      <c r="B53" s="4"/>
      <c r="C53" s="5"/>
      <c r="D53" s="198" t="s">
        <v>64</v>
      </c>
      <c r="E53" s="5"/>
      <c r="F53" s="220"/>
      <c r="G53" s="220"/>
      <c r="H53" s="202"/>
      <c r="I53" s="208"/>
    </row>
    <row r="54" spans="1:9" ht="19.5" customHeight="1" x14ac:dyDescent="0.25">
      <c r="A54" s="127">
        <v>53</v>
      </c>
      <c r="B54" s="4" t="s">
        <v>38</v>
      </c>
      <c r="C54" s="5" t="s">
        <v>246</v>
      </c>
      <c r="D54" s="223" t="s">
        <v>245</v>
      </c>
      <c r="E54" s="5" t="s">
        <v>27</v>
      </c>
      <c r="F54" s="220">
        <v>2</v>
      </c>
      <c r="G54" s="220">
        <v>2</v>
      </c>
      <c r="H54" s="202">
        <v>0</v>
      </c>
      <c r="I54" s="208">
        <f t="shared" ref="I54:I65" si="6">H54*F54</f>
        <v>0</v>
      </c>
    </row>
    <row r="55" spans="1:9" ht="19.5" customHeight="1" x14ac:dyDescent="0.25">
      <c r="A55" s="127">
        <v>54</v>
      </c>
      <c r="B55" s="4" t="s">
        <v>38</v>
      </c>
      <c r="C55" s="5" t="s">
        <v>179</v>
      </c>
      <c r="D55" s="223" t="s">
        <v>180</v>
      </c>
      <c r="E55" s="5" t="s">
        <v>27</v>
      </c>
      <c r="F55" s="220">
        <v>4</v>
      </c>
      <c r="G55" s="220" t="s">
        <v>81</v>
      </c>
      <c r="H55" s="202">
        <v>0</v>
      </c>
      <c r="I55" s="208">
        <f t="shared" si="6"/>
        <v>0</v>
      </c>
    </row>
    <row r="56" spans="1:9" ht="19.5" customHeight="1" x14ac:dyDescent="0.25">
      <c r="A56" s="127">
        <v>55</v>
      </c>
      <c r="B56" s="4" t="s">
        <v>38</v>
      </c>
      <c r="C56" s="5" t="s">
        <v>181</v>
      </c>
      <c r="D56" s="223" t="s">
        <v>182</v>
      </c>
      <c r="E56" s="5" t="s">
        <v>27</v>
      </c>
      <c r="F56" s="220">
        <v>2</v>
      </c>
      <c r="G56" s="220" t="s">
        <v>45</v>
      </c>
      <c r="H56" s="202">
        <v>0</v>
      </c>
      <c r="I56" s="208">
        <f t="shared" si="6"/>
        <v>0</v>
      </c>
    </row>
    <row r="57" spans="1:9" ht="19.5" customHeight="1" x14ac:dyDescent="0.25">
      <c r="A57" s="127">
        <v>56</v>
      </c>
      <c r="B57" s="4" t="s">
        <v>38</v>
      </c>
      <c r="C57" s="5" t="s">
        <v>183</v>
      </c>
      <c r="D57" s="223" t="s">
        <v>184</v>
      </c>
      <c r="E57" s="5" t="s">
        <v>27</v>
      </c>
      <c r="F57" s="220">
        <v>2</v>
      </c>
      <c r="G57" s="220" t="s">
        <v>45</v>
      </c>
      <c r="H57" s="202">
        <v>0</v>
      </c>
      <c r="I57" s="208">
        <f t="shared" si="6"/>
        <v>0</v>
      </c>
    </row>
    <row r="58" spans="1:9" ht="19.5" customHeight="1" x14ac:dyDescent="0.25">
      <c r="A58" s="127">
        <v>57</v>
      </c>
      <c r="B58" s="4" t="s">
        <v>38</v>
      </c>
      <c r="C58" s="5" t="s">
        <v>185</v>
      </c>
      <c r="D58" s="223" t="s">
        <v>186</v>
      </c>
      <c r="E58" s="5" t="s">
        <v>27</v>
      </c>
      <c r="F58" s="220">
        <v>2</v>
      </c>
      <c r="G58" s="220" t="s">
        <v>45</v>
      </c>
      <c r="H58" s="202">
        <v>0</v>
      </c>
      <c r="I58" s="208">
        <f t="shared" si="6"/>
        <v>0</v>
      </c>
    </row>
    <row r="59" spans="1:9" ht="19.5" customHeight="1" x14ac:dyDescent="0.25">
      <c r="A59" s="127">
        <v>58</v>
      </c>
      <c r="B59" s="4" t="s">
        <v>38</v>
      </c>
      <c r="C59" s="5" t="s">
        <v>188</v>
      </c>
      <c r="D59" s="223" t="s">
        <v>189</v>
      </c>
      <c r="E59" s="5" t="s">
        <v>27</v>
      </c>
      <c r="F59" s="220">
        <v>5</v>
      </c>
      <c r="G59" s="220" t="s">
        <v>250</v>
      </c>
      <c r="H59" s="202">
        <v>0</v>
      </c>
      <c r="I59" s="208">
        <f t="shared" si="6"/>
        <v>0</v>
      </c>
    </row>
    <row r="60" spans="1:9" ht="19.5" customHeight="1" x14ac:dyDescent="0.25">
      <c r="A60" s="127">
        <v>59</v>
      </c>
      <c r="B60" s="4" t="s">
        <v>38</v>
      </c>
      <c r="C60" s="5" t="s">
        <v>190</v>
      </c>
      <c r="D60" s="223" t="s">
        <v>191</v>
      </c>
      <c r="E60" s="5" t="s">
        <v>27</v>
      </c>
      <c r="F60" s="220">
        <v>7</v>
      </c>
      <c r="G60" s="220" t="s">
        <v>187</v>
      </c>
      <c r="H60" s="202">
        <v>0</v>
      </c>
      <c r="I60" s="208">
        <f t="shared" si="6"/>
        <v>0</v>
      </c>
    </row>
    <row r="61" spans="1:9" x14ac:dyDescent="0.25">
      <c r="A61" s="127">
        <v>60</v>
      </c>
      <c r="B61" s="4" t="s">
        <v>38</v>
      </c>
      <c r="C61" s="5" t="s">
        <v>66</v>
      </c>
      <c r="D61" s="214" t="s">
        <v>192</v>
      </c>
      <c r="E61" s="5" t="s">
        <v>27</v>
      </c>
      <c r="F61" s="225">
        <v>1</v>
      </c>
      <c r="G61" s="206">
        <v>1</v>
      </c>
      <c r="H61" s="202">
        <v>0</v>
      </c>
      <c r="I61" s="208">
        <f t="shared" si="6"/>
        <v>0</v>
      </c>
    </row>
    <row r="62" spans="1:9" x14ac:dyDescent="0.25">
      <c r="A62" s="127">
        <v>61</v>
      </c>
      <c r="B62" s="4" t="s">
        <v>38</v>
      </c>
      <c r="C62" s="5" t="s">
        <v>248</v>
      </c>
      <c r="D62" s="214" t="s">
        <v>247</v>
      </c>
      <c r="E62" s="5" t="s">
        <v>27</v>
      </c>
      <c r="F62" s="225">
        <v>1</v>
      </c>
      <c r="G62" s="206">
        <v>1</v>
      </c>
      <c r="H62" s="202">
        <v>0</v>
      </c>
      <c r="I62" s="208">
        <f t="shared" si="6"/>
        <v>0</v>
      </c>
    </row>
    <row r="63" spans="1:9" x14ac:dyDescent="0.25">
      <c r="A63" s="127">
        <v>62</v>
      </c>
      <c r="B63" s="4" t="s">
        <v>38</v>
      </c>
      <c r="C63" s="5" t="s">
        <v>254</v>
      </c>
      <c r="D63" s="214" t="s">
        <v>249</v>
      </c>
      <c r="E63" s="5" t="s">
        <v>27</v>
      </c>
      <c r="F63" s="225">
        <v>1</v>
      </c>
      <c r="G63" s="206">
        <v>1</v>
      </c>
      <c r="H63" s="202">
        <v>0</v>
      </c>
      <c r="I63" s="208">
        <f t="shared" si="6"/>
        <v>0</v>
      </c>
    </row>
    <row r="64" spans="1:9" x14ac:dyDescent="0.25">
      <c r="A64" s="127">
        <v>63</v>
      </c>
      <c r="B64" s="4" t="s">
        <v>38</v>
      </c>
      <c r="C64" s="5" t="s">
        <v>254</v>
      </c>
      <c r="D64" s="214" t="s">
        <v>251</v>
      </c>
      <c r="E64" s="5" t="s">
        <v>27</v>
      </c>
      <c r="F64" s="225">
        <v>1</v>
      </c>
      <c r="G64" s="206">
        <v>1</v>
      </c>
      <c r="H64" s="202">
        <v>0</v>
      </c>
      <c r="I64" s="208">
        <f t="shared" si="6"/>
        <v>0</v>
      </c>
    </row>
    <row r="65" spans="1:9" x14ac:dyDescent="0.25">
      <c r="A65" s="127">
        <v>64</v>
      </c>
      <c r="B65" s="4" t="s">
        <v>38</v>
      </c>
      <c r="C65" s="5" t="s">
        <v>253</v>
      </c>
      <c r="D65" s="214" t="s">
        <v>252</v>
      </c>
      <c r="E65" s="5" t="s">
        <v>27</v>
      </c>
      <c r="F65" s="225">
        <v>1</v>
      </c>
      <c r="G65" s="206">
        <v>1</v>
      </c>
      <c r="H65" s="202">
        <v>0</v>
      </c>
      <c r="I65" s="208">
        <f t="shared" si="6"/>
        <v>0</v>
      </c>
    </row>
    <row r="66" spans="1:9" ht="25.5" x14ac:dyDescent="0.25">
      <c r="A66" s="127">
        <v>65</v>
      </c>
      <c r="B66" s="4" t="s">
        <v>38</v>
      </c>
      <c r="C66" s="5" t="s">
        <v>60</v>
      </c>
      <c r="D66" s="214" t="s">
        <v>61</v>
      </c>
      <c r="E66" s="5" t="s">
        <v>62</v>
      </c>
      <c r="F66" s="225">
        <v>0.8</v>
      </c>
      <c r="G66" s="206">
        <v>0.1</v>
      </c>
      <c r="H66" s="202">
        <v>0</v>
      </c>
      <c r="I66" s="208">
        <f>G66*H66</f>
        <v>0</v>
      </c>
    </row>
    <row r="67" spans="1:9" x14ac:dyDescent="0.25">
      <c r="A67" s="127">
        <v>66</v>
      </c>
      <c r="B67" s="4"/>
      <c r="C67" s="5"/>
      <c r="D67" s="6" t="s">
        <v>65</v>
      </c>
      <c r="E67" s="7"/>
      <c r="F67" s="8"/>
      <c r="G67" s="8"/>
      <c r="H67" s="9"/>
      <c r="I67" s="10">
        <f>SUM(I56:I66)</f>
        <v>0</v>
      </c>
    </row>
    <row r="68" spans="1:9" x14ac:dyDescent="0.25">
      <c r="A68" s="127">
        <v>67</v>
      </c>
      <c r="B68" s="4" t="s">
        <v>22</v>
      </c>
      <c r="C68" s="5"/>
      <c r="D68" s="198" t="s">
        <v>67</v>
      </c>
      <c r="E68" s="5"/>
      <c r="F68" s="220"/>
      <c r="G68" s="220"/>
      <c r="H68" s="202"/>
      <c r="I68" s="208"/>
    </row>
    <row r="69" spans="1:9" x14ac:dyDescent="0.25">
      <c r="A69" s="127">
        <v>68</v>
      </c>
      <c r="B69" s="4" t="s">
        <v>22</v>
      </c>
      <c r="C69" s="5" t="s">
        <v>255</v>
      </c>
      <c r="D69" s="223" t="s">
        <v>256</v>
      </c>
      <c r="E69" s="5" t="s">
        <v>23</v>
      </c>
      <c r="F69" s="220">
        <v>364</v>
      </c>
      <c r="G69" s="220" t="s">
        <v>258</v>
      </c>
      <c r="H69" s="202">
        <v>0</v>
      </c>
      <c r="I69" s="208">
        <f>H69*F69</f>
        <v>0</v>
      </c>
    </row>
    <row r="70" spans="1:9" ht="25.5" x14ac:dyDescent="0.25">
      <c r="A70" s="127">
        <v>69</v>
      </c>
      <c r="B70" s="4" t="s">
        <v>22</v>
      </c>
      <c r="C70" s="5" t="s">
        <v>193</v>
      </c>
      <c r="D70" s="223" t="s">
        <v>257</v>
      </c>
      <c r="E70" s="5" t="s">
        <v>23</v>
      </c>
      <c r="F70" s="220">
        <v>53</v>
      </c>
      <c r="G70" s="220" t="s">
        <v>259</v>
      </c>
      <c r="H70" s="202">
        <v>0</v>
      </c>
      <c r="I70" s="208">
        <f t="shared" ref="I70:I71" si="7">H70*F70</f>
        <v>0</v>
      </c>
    </row>
    <row r="71" spans="1:9" x14ac:dyDescent="0.25">
      <c r="A71" s="127">
        <v>70</v>
      </c>
      <c r="B71" s="4" t="s">
        <v>22</v>
      </c>
      <c r="C71" s="5"/>
      <c r="D71" s="223" t="s">
        <v>260</v>
      </c>
      <c r="E71" s="5" t="s">
        <v>27</v>
      </c>
      <c r="F71" s="220">
        <v>2</v>
      </c>
      <c r="G71" s="220">
        <v>2</v>
      </c>
      <c r="H71" s="202">
        <v>0</v>
      </c>
      <c r="I71" s="208">
        <f t="shared" si="7"/>
        <v>0</v>
      </c>
    </row>
    <row r="72" spans="1:9" x14ac:dyDescent="0.25">
      <c r="A72" s="127">
        <v>71</v>
      </c>
      <c r="B72" s="4" t="s">
        <v>22</v>
      </c>
      <c r="C72" s="5" t="s">
        <v>193</v>
      </c>
      <c r="D72" s="214" t="s">
        <v>194</v>
      </c>
      <c r="E72" s="5" t="s">
        <v>23</v>
      </c>
      <c r="F72" s="225">
        <v>100</v>
      </c>
      <c r="G72" s="206"/>
      <c r="H72" s="202">
        <v>0</v>
      </c>
      <c r="I72" s="208">
        <f>H72*F72</f>
        <v>0</v>
      </c>
    </row>
    <row r="73" spans="1:9" ht="25.5" x14ac:dyDescent="0.25">
      <c r="A73" s="127">
        <v>72</v>
      </c>
      <c r="B73" s="4" t="s">
        <v>22</v>
      </c>
      <c r="C73" s="5" t="s">
        <v>69</v>
      </c>
      <c r="D73" s="214" t="s">
        <v>195</v>
      </c>
      <c r="E73" s="5" t="s">
        <v>27</v>
      </c>
      <c r="F73" s="225"/>
      <c r="G73" s="206">
        <v>20</v>
      </c>
      <c r="H73" s="202">
        <v>0</v>
      </c>
      <c r="I73" s="208">
        <f>G73*H73</f>
        <v>0</v>
      </c>
    </row>
    <row r="74" spans="1:9" ht="25.5" x14ac:dyDescent="0.25">
      <c r="A74" s="127">
        <v>73</v>
      </c>
      <c r="B74" s="4" t="s">
        <v>38</v>
      </c>
      <c r="C74" s="5" t="s">
        <v>60</v>
      </c>
      <c r="D74" s="214" t="s">
        <v>196</v>
      </c>
      <c r="E74" s="5" t="s">
        <v>62</v>
      </c>
      <c r="F74" s="225">
        <v>0.15</v>
      </c>
      <c r="G74" s="206">
        <v>0.3</v>
      </c>
      <c r="H74" s="202">
        <v>0</v>
      </c>
      <c r="I74" s="208">
        <f>G74*H74</f>
        <v>0</v>
      </c>
    </row>
    <row r="75" spans="1:9" x14ac:dyDescent="0.25">
      <c r="A75" s="127">
        <v>74</v>
      </c>
      <c r="B75" s="4"/>
      <c r="C75" s="5"/>
      <c r="D75" s="6" t="s">
        <v>68</v>
      </c>
      <c r="E75" s="7"/>
      <c r="F75" s="8"/>
      <c r="G75" s="8"/>
      <c r="H75" s="9"/>
      <c r="I75" s="10">
        <f>SUM(I72:I74)</f>
        <v>0</v>
      </c>
    </row>
    <row r="76" spans="1:9" x14ac:dyDescent="0.25">
      <c r="A76" s="127">
        <v>75</v>
      </c>
      <c r="B76" s="4" t="s">
        <v>26</v>
      </c>
      <c r="C76" s="5"/>
      <c r="D76" s="198" t="s">
        <v>70</v>
      </c>
      <c r="E76" s="5"/>
      <c r="F76" s="220"/>
      <c r="G76" s="220"/>
      <c r="H76" s="202"/>
      <c r="I76" s="208"/>
    </row>
    <row r="77" spans="1:9" x14ac:dyDescent="0.25">
      <c r="A77" s="127">
        <v>76</v>
      </c>
      <c r="B77" s="4" t="s">
        <v>26</v>
      </c>
      <c r="C77" s="5" t="s">
        <v>261</v>
      </c>
      <c r="D77" s="223" t="s">
        <v>262</v>
      </c>
      <c r="E77" s="5" t="s">
        <v>27</v>
      </c>
      <c r="F77" s="220">
        <v>1</v>
      </c>
      <c r="G77" s="220">
        <v>1</v>
      </c>
      <c r="H77" s="202">
        <v>0</v>
      </c>
      <c r="I77" s="208">
        <f t="shared" ref="I77:I90" si="8">H77*F77</f>
        <v>0</v>
      </c>
    </row>
    <row r="78" spans="1:9" x14ac:dyDescent="0.25">
      <c r="A78" s="127">
        <v>77</v>
      </c>
      <c r="B78" s="4" t="s">
        <v>26</v>
      </c>
      <c r="C78" s="5" t="s">
        <v>263</v>
      </c>
      <c r="D78" s="223" t="s">
        <v>264</v>
      </c>
      <c r="E78" s="5" t="s">
        <v>27</v>
      </c>
      <c r="F78" s="220">
        <v>12</v>
      </c>
      <c r="G78" s="220" t="s">
        <v>265</v>
      </c>
      <c r="H78" s="202">
        <v>0</v>
      </c>
      <c r="I78" s="208">
        <f t="shared" si="8"/>
        <v>0</v>
      </c>
    </row>
    <row r="79" spans="1:9" x14ac:dyDescent="0.25">
      <c r="A79" s="127">
        <v>78</v>
      </c>
      <c r="B79" s="4" t="s">
        <v>26</v>
      </c>
      <c r="C79" s="5" t="s">
        <v>266</v>
      </c>
      <c r="D79" s="223" t="s">
        <v>267</v>
      </c>
      <c r="E79" s="5" t="s">
        <v>27</v>
      </c>
      <c r="F79" s="220">
        <v>20</v>
      </c>
      <c r="G79" s="220">
        <v>20</v>
      </c>
      <c r="H79" s="202">
        <v>0</v>
      </c>
      <c r="I79" s="208">
        <f t="shared" si="8"/>
        <v>0</v>
      </c>
    </row>
    <row r="80" spans="1:9" x14ac:dyDescent="0.25">
      <c r="A80" s="127">
        <v>79</v>
      </c>
      <c r="B80" s="4" t="s">
        <v>26</v>
      </c>
      <c r="C80" s="5"/>
      <c r="D80" s="223" t="s">
        <v>268</v>
      </c>
      <c r="E80" s="5" t="s">
        <v>27</v>
      </c>
      <c r="F80" s="220">
        <v>10</v>
      </c>
      <c r="G80" s="220">
        <v>10</v>
      </c>
      <c r="H80" s="202">
        <v>0</v>
      </c>
      <c r="I80" s="208">
        <f t="shared" si="8"/>
        <v>0</v>
      </c>
    </row>
    <row r="81" spans="1:255" x14ac:dyDescent="0.25">
      <c r="A81" s="127">
        <v>80</v>
      </c>
      <c r="B81" s="4" t="s">
        <v>26</v>
      </c>
      <c r="C81" s="5"/>
      <c r="D81" s="223" t="s">
        <v>269</v>
      </c>
      <c r="E81" s="5" t="s">
        <v>27</v>
      </c>
      <c r="F81" s="220">
        <v>9</v>
      </c>
      <c r="G81" s="220">
        <v>9</v>
      </c>
      <c r="H81" s="202">
        <v>0</v>
      </c>
      <c r="I81" s="208">
        <f t="shared" si="8"/>
        <v>0</v>
      </c>
    </row>
    <row r="82" spans="1:255" x14ac:dyDescent="0.25">
      <c r="A82" s="127">
        <v>81</v>
      </c>
      <c r="B82" s="4" t="s">
        <v>26</v>
      </c>
      <c r="C82" s="5" t="s">
        <v>270</v>
      </c>
      <c r="D82" s="223" t="s">
        <v>271</v>
      </c>
      <c r="E82" s="5" t="s">
        <v>27</v>
      </c>
      <c r="F82" s="220">
        <v>55</v>
      </c>
      <c r="G82" s="220" t="s">
        <v>272</v>
      </c>
      <c r="H82" s="202">
        <v>0</v>
      </c>
      <c r="I82" s="208">
        <f t="shared" si="8"/>
        <v>0</v>
      </c>
    </row>
    <row r="83" spans="1:255" x14ac:dyDescent="0.25">
      <c r="A83" s="127">
        <v>82</v>
      </c>
      <c r="B83" s="4" t="s">
        <v>26</v>
      </c>
      <c r="C83" s="5" t="s">
        <v>263</v>
      </c>
      <c r="D83" s="223" t="s">
        <v>273</v>
      </c>
      <c r="E83" s="5" t="s">
        <v>27</v>
      </c>
      <c r="F83" s="220">
        <v>2</v>
      </c>
      <c r="G83" s="220">
        <v>2</v>
      </c>
      <c r="H83" s="202">
        <v>0</v>
      </c>
      <c r="I83" s="208">
        <f t="shared" si="8"/>
        <v>0</v>
      </c>
    </row>
    <row r="84" spans="1:255" x14ac:dyDescent="0.25">
      <c r="A84" s="127">
        <v>83</v>
      </c>
      <c r="B84" s="4" t="s">
        <v>26</v>
      </c>
      <c r="C84" s="5" t="s">
        <v>263</v>
      </c>
      <c r="D84" s="223" t="s">
        <v>274</v>
      </c>
      <c r="E84" s="5" t="s">
        <v>27</v>
      </c>
      <c r="F84" s="220">
        <v>5</v>
      </c>
      <c r="G84" s="220">
        <v>5</v>
      </c>
      <c r="H84" s="202">
        <v>0</v>
      </c>
      <c r="I84" s="208">
        <f t="shared" si="8"/>
        <v>0</v>
      </c>
    </row>
    <row r="85" spans="1:255" x14ac:dyDescent="0.25">
      <c r="A85" s="127">
        <v>84</v>
      </c>
      <c r="B85" s="4" t="s">
        <v>26</v>
      </c>
      <c r="C85" s="5" t="s">
        <v>266</v>
      </c>
      <c r="D85" s="223" t="s">
        <v>275</v>
      </c>
      <c r="E85" s="5" t="s">
        <v>27</v>
      </c>
      <c r="F85" s="220">
        <v>2</v>
      </c>
      <c r="G85" s="220">
        <v>2</v>
      </c>
      <c r="H85" s="202">
        <v>0</v>
      </c>
      <c r="I85" s="208">
        <f t="shared" si="8"/>
        <v>0</v>
      </c>
    </row>
    <row r="86" spans="1:255" x14ac:dyDescent="0.25">
      <c r="A86" s="127">
        <v>85</v>
      </c>
      <c r="B86" s="4" t="s">
        <v>26</v>
      </c>
      <c r="C86" s="5" t="s">
        <v>270</v>
      </c>
      <c r="D86" s="223" t="s">
        <v>276</v>
      </c>
      <c r="E86" s="5" t="s">
        <v>27</v>
      </c>
      <c r="F86" s="220">
        <v>1</v>
      </c>
      <c r="G86" s="220">
        <v>1</v>
      </c>
      <c r="H86" s="202">
        <v>0</v>
      </c>
      <c r="I86" s="208">
        <f t="shared" si="8"/>
        <v>0</v>
      </c>
    </row>
    <row r="87" spans="1:255" x14ac:dyDescent="0.25">
      <c r="A87" s="127">
        <v>86</v>
      </c>
      <c r="B87" s="4" t="s">
        <v>26</v>
      </c>
      <c r="C87" s="5" t="s">
        <v>263</v>
      </c>
      <c r="D87" s="223" t="s">
        <v>277</v>
      </c>
      <c r="E87" s="5" t="s">
        <v>27</v>
      </c>
      <c r="F87" s="220">
        <v>3</v>
      </c>
      <c r="G87" s="220" t="s">
        <v>278</v>
      </c>
      <c r="H87" s="202">
        <v>0</v>
      </c>
      <c r="I87" s="208">
        <f t="shared" si="8"/>
        <v>0</v>
      </c>
    </row>
    <row r="88" spans="1:255" x14ac:dyDescent="0.25">
      <c r="A88" s="127">
        <v>87</v>
      </c>
      <c r="B88" s="4" t="s">
        <v>26</v>
      </c>
      <c r="C88" s="5" t="s">
        <v>266</v>
      </c>
      <c r="D88" s="223" t="s">
        <v>279</v>
      </c>
      <c r="E88" s="5" t="s">
        <v>27</v>
      </c>
      <c r="F88" s="220">
        <v>11</v>
      </c>
      <c r="G88" s="220" t="s">
        <v>280</v>
      </c>
      <c r="H88" s="202">
        <v>0</v>
      </c>
      <c r="I88" s="208">
        <f t="shared" si="8"/>
        <v>0</v>
      </c>
    </row>
    <row r="89" spans="1:255" x14ac:dyDescent="0.25">
      <c r="A89" s="127">
        <v>88</v>
      </c>
      <c r="B89" s="4" t="s">
        <v>26</v>
      </c>
      <c r="C89" s="5" t="s">
        <v>282</v>
      </c>
      <c r="D89" s="223" t="s">
        <v>281</v>
      </c>
      <c r="E89" s="5" t="s">
        <v>27</v>
      </c>
      <c r="F89" s="220">
        <v>13</v>
      </c>
      <c r="G89" s="220" t="s">
        <v>284</v>
      </c>
      <c r="H89" s="202">
        <v>0</v>
      </c>
      <c r="I89" s="208">
        <f t="shared" si="8"/>
        <v>0</v>
      </c>
    </row>
    <row r="90" spans="1:255" x14ac:dyDescent="0.25">
      <c r="A90" s="127">
        <v>89</v>
      </c>
      <c r="B90" s="4" t="s">
        <v>26</v>
      </c>
      <c r="C90" s="5" t="s">
        <v>285</v>
      </c>
      <c r="D90" s="223" t="s">
        <v>286</v>
      </c>
      <c r="E90" s="5" t="s">
        <v>27</v>
      </c>
      <c r="F90" s="220">
        <v>56</v>
      </c>
      <c r="G90" s="220" t="s">
        <v>287</v>
      </c>
      <c r="H90" s="202">
        <v>0</v>
      </c>
      <c r="I90" s="208">
        <f t="shared" si="8"/>
        <v>0</v>
      </c>
    </row>
    <row r="91" spans="1:255" ht="25.5" x14ac:dyDescent="0.25">
      <c r="A91" s="127">
        <v>90</v>
      </c>
      <c r="B91" s="4" t="s">
        <v>26</v>
      </c>
      <c r="C91" s="5" t="s">
        <v>197</v>
      </c>
      <c r="D91" s="223" t="s">
        <v>198</v>
      </c>
      <c r="E91" s="5" t="s">
        <v>27</v>
      </c>
      <c r="F91" s="220">
        <v>11</v>
      </c>
      <c r="G91" s="220" t="s">
        <v>283</v>
      </c>
      <c r="H91" s="202">
        <v>0</v>
      </c>
      <c r="I91" s="208">
        <f>H91*F91</f>
        <v>0</v>
      </c>
    </row>
    <row r="92" spans="1:255" x14ac:dyDescent="0.25">
      <c r="A92" s="127">
        <v>91</v>
      </c>
      <c r="B92" s="4" t="s">
        <v>26</v>
      </c>
      <c r="C92" s="5" t="s">
        <v>199</v>
      </c>
      <c r="D92" s="223" t="s">
        <v>200</v>
      </c>
      <c r="E92" s="5" t="s">
        <v>27</v>
      </c>
      <c r="F92" s="220">
        <v>7</v>
      </c>
      <c r="G92" s="220">
        <v>7</v>
      </c>
      <c r="H92" s="202">
        <v>0</v>
      </c>
      <c r="I92" s="208">
        <f t="shared" ref="I92:I94" si="9">H92*F92</f>
        <v>0</v>
      </c>
    </row>
    <row r="93" spans="1:255" x14ac:dyDescent="0.25">
      <c r="A93" s="127">
        <v>92</v>
      </c>
      <c r="B93" s="4" t="s">
        <v>26</v>
      </c>
      <c r="C93" s="5" t="s">
        <v>72</v>
      </c>
      <c r="D93" s="214" t="s">
        <v>73</v>
      </c>
      <c r="E93" s="5" t="s">
        <v>27</v>
      </c>
      <c r="F93" s="226">
        <v>7</v>
      </c>
      <c r="G93" s="206">
        <v>7</v>
      </c>
      <c r="H93" s="202">
        <v>0</v>
      </c>
      <c r="I93" s="208">
        <f t="shared" si="9"/>
        <v>0</v>
      </c>
    </row>
    <row r="94" spans="1:255" ht="25.5" x14ac:dyDescent="0.25">
      <c r="A94" s="127">
        <v>93</v>
      </c>
      <c r="B94" s="4" t="s">
        <v>38</v>
      </c>
      <c r="C94" s="5" t="s">
        <v>60</v>
      </c>
      <c r="D94" s="214" t="s">
        <v>61</v>
      </c>
      <c r="E94" s="5" t="s">
        <v>62</v>
      </c>
      <c r="F94" s="225">
        <v>0.752</v>
      </c>
      <c r="G94" s="206">
        <v>0.2</v>
      </c>
      <c r="H94" s="202">
        <v>0</v>
      </c>
      <c r="I94" s="208">
        <f t="shared" si="9"/>
        <v>0</v>
      </c>
    </row>
    <row r="95" spans="1:255" x14ac:dyDescent="0.25">
      <c r="A95" s="127">
        <v>94</v>
      </c>
      <c r="B95" s="4"/>
      <c r="C95" s="5"/>
      <c r="D95" s="6" t="s">
        <v>71</v>
      </c>
      <c r="E95" s="7"/>
      <c r="F95" s="8"/>
      <c r="G95" s="8"/>
      <c r="H95" s="9"/>
      <c r="I95" s="10">
        <f>SUM(I91:I94)</f>
        <v>0</v>
      </c>
    </row>
    <row r="96" spans="1:255" s="1" customFormat="1" ht="19.5" customHeight="1" x14ac:dyDescent="0.2">
      <c r="A96" s="447"/>
      <c r="B96" s="448"/>
      <c r="C96" s="449"/>
      <c r="D96" s="466" t="s">
        <v>582</v>
      </c>
      <c r="E96" s="451"/>
      <c r="F96" s="452"/>
      <c r="G96" s="453"/>
      <c r="H96" s="454"/>
      <c r="I96" s="455"/>
      <c r="J96" s="463"/>
      <c r="K96" s="463"/>
      <c r="L96" s="463"/>
      <c r="M96" s="463"/>
      <c r="N96" s="463"/>
      <c r="O96" s="463"/>
      <c r="P96" s="463"/>
      <c r="Q96" s="463"/>
      <c r="R96" s="463"/>
      <c r="S96" s="463"/>
      <c r="T96" s="463"/>
      <c r="U96" s="463"/>
      <c r="V96" s="463"/>
      <c r="W96" s="463"/>
      <c r="X96" s="463"/>
      <c r="Y96" s="463"/>
      <c r="Z96" s="463"/>
      <c r="AA96" s="463"/>
      <c r="AB96" s="463"/>
      <c r="AC96" s="463"/>
      <c r="AD96" s="463"/>
      <c r="AE96" s="463"/>
      <c r="AF96" s="463"/>
      <c r="AG96" s="463"/>
      <c r="AH96" s="463"/>
      <c r="AI96" s="463"/>
      <c r="AJ96" s="463"/>
      <c r="AK96" s="463"/>
      <c r="AL96" s="463"/>
      <c r="AM96" s="463"/>
      <c r="AN96" s="463"/>
      <c r="AO96" s="463"/>
      <c r="AP96" s="463"/>
      <c r="AQ96" s="463"/>
      <c r="AR96" s="463"/>
      <c r="AS96" s="463"/>
      <c r="AT96" s="463"/>
      <c r="AU96" s="463"/>
      <c r="AV96" s="463"/>
      <c r="AW96" s="463"/>
      <c r="AX96" s="463"/>
      <c r="AY96" s="463"/>
      <c r="AZ96" s="463"/>
      <c r="BA96" s="463"/>
      <c r="BB96" s="463"/>
      <c r="BC96" s="463"/>
      <c r="BD96" s="463"/>
      <c r="BE96" s="463"/>
      <c r="BF96" s="463"/>
      <c r="BG96" s="463"/>
      <c r="BH96" s="463"/>
      <c r="BI96" s="463"/>
      <c r="BJ96" s="463"/>
      <c r="BK96" s="463"/>
      <c r="BL96" s="463"/>
      <c r="BM96" s="463"/>
      <c r="BN96" s="463"/>
      <c r="BO96" s="463"/>
      <c r="BP96" s="463"/>
      <c r="BQ96" s="463"/>
      <c r="BR96" s="463"/>
      <c r="BS96" s="463"/>
      <c r="BT96" s="463"/>
      <c r="BU96" s="463"/>
      <c r="BV96" s="463"/>
      <c r="BW96" s="463"/>
      <c r="BX96" s="463"/>
      <c r="BY96" s="463"/>
      <c r="BZ96" s="463"/>
      <c r="CA96" s="463"/>
      <c r="CB96" s="463"/>
      <c r="CC96" s="463"/>
      <c r="CD96" s="463"/>
      <c r="CE96" s="463"/>
      <c r="CF96" s="463"/>
      <c r="CG96" s="463"/>
      <c r="CH96" s="463"/>
      <c r="CI96" s="463"/>
      <c r="CJ96" s="463"/>
      <c r="CK96" s="463"/>
      <c r="CL96" s="463"/>
      <c r="CM96" s="463"/>
      <c r="CN96" s="463"/>
      <c r="CO96" s="463"/>
      <c r="CP96" s="463"/>
      <c r="CQ96" s="463"/>
      <c r="CR96" s="463"/>
      <c r="CS96" s="463"/>
      <c r="CT96" s="463"/>
      <c r="CU96" s="463"/>
      <c r="CV96" s="463"/>
      <c r="CW96" s="463"/>
      <c r="CX96" s="463"/>
      <c r="CY96" s="463"/>
      <c r="CZ96" s="463"/>
      <c r="DA96" s="463"/>
      <c r="DB96" s="463"/>
      <c r="DC96" s="463"/>
      <c r="DD96" s="463"/>
      <c r="DE96" s="463"/>
      <c r="DF96" s="463"/>
      <c r="DG96" s="463"/>
      <c r="DH96" s="463"/>
      <c r="DI96" s="463"/>
      <c r="DJ96" s="463"/>
      <c r="DK96" s="463"/>
      <c r="DL96" s="463"/>
      <c r="DM96" s="463"/>
      <c r="DN96" s="463"/>
      <c r="DO96" s="463"/>
      <c r="DP96" s="463"/>
      <c r="DQ96" s="463"/>
      <c r="DR96" s="463"/>
      <c r="DS96" s="463"/>
      <c r="DT96" s="463"/>
      <c r="DU96" s="463"/>
      <c r="DV96" s="463"/>
      <c r="DW96" s="463"/>
      <c r="DX96" s="463"/>
      <c r="DY96" s="463"/>
      <c r="DZ96" s="463"/>
      <c r="EA96" s="463"/>
      <c r="EB96" s="463"/>
      <c r="EC96" s="463"/>
      <c r="ED96" s="463"/>
      <c r="EE96" s="463"/>
      <c r="EF96" s="463"/>
      <c r="EG96" s="463"/>
      <c r="EH96" s="463"/>
      <c r="EI96" s="463"/>
      <c r="EJ96" s="463"/>
      <c r="EK96" s="463"/>
      <c r="EL96" s="463"/>
      <c r="EM96" s="463"/>
      <c r="EN96" s="463"/>
      <c r="EO96" s="463"/>
      <c r="EP96" s="463"/>
      <c r="EQ96" s="463"/>
      <c r="ER96" s="463"/>
      <c r="ES96" s="463"/>
      <c r="ET96" s="463"/>
      <c r="EU96" s="463"/>
      <c r="EV96" s="463"/>
      <c r="EW96" s="463"/>
      <c r="EX96" s="463"/>
      <c r="EY96" s="463"/>
      <c r="EZ96" s="463"/>
      <c r="FA96" s="463"/>
      <c r="FB96" s="463"/>
      <c r="FC96" s="463"/>
      <c r="FD96" s="463"/>
      <c r="FE96" s="463"/>
      <c r="FF96" s="463"/>
      <c r="FG96" s="463"/>
      <c r="FH96" s="463"/>
      <c r="FI96" s="463"/>
      <c r="FJ96" s="463"/>
      <c r="FK96" s="463"/>
      <c r="FL96" s="463"/>
      <c r="FM96" s="463"/>
      <c r="FN96" s="463"/>
      <c r="FO96" s="463"/>
      <c r="FP96" s="463"/>
      <c r="FQ96" s="463"/>
      <c r="FR96" s="463"/>
      <c r="FS96" s="463"/>
      <c r="FT96" s="463"/>
      <c r="FU96" s="463"/>
      <c r="FV96" s="463"/>
      <c r="FW96" s="463"/>
      <c r="FX96" s="463"/>
      <c r="FY96" s="463"/>
      <c r="FZ96" s="463"/>
      <c r="GA96" s="463"/>
      <c r="GB96" s="463"/>
      <c r="GC96" s="463"/>
      <c r="GD96" s="463"/>
      <c r="GE96" s="463"/>
      <c r="GF96" s="463"/>
      <c r="GG96" s="463"/>
      <c r="GH96" s="463"/>
      <c r="GI96" s="463"/>
      <c r="GJ96" s="463"/>
      <c r="GK96" s="463"/>
      <c r="GL96" s="463"/>
      <c r="GM96" s="463"/>
      <c r="GN96" s="463"/>
      <c r="GO96" s="463"/>
      <c r="GP96" s="463"/>
      <c r="GQ96" s="463"/>
      <c r="GR96" s="463"/>
      <c r="GS96" s="463"/>
      <c r="GT96" s="463"/>
      <c r="GU96" s="463"/>
      <c r="GV96" s="463"/>
      <c r="GW96" s="463"/>
      <c r="GX96" s="463"/>
      <c r="GY96" s="463"/>
      <c r="GZ96" s="463"/>
      <c r="HA96" s="463"/>
      <c r="HB96" s="463"/>
      <c r="HC96" s="463"/>
      <c r="HD96" s="463"/>
      <c r="HE96" s="463"/>
      <c r="HF96" s="463"/>
      <c r="HG96" s="463"/>
      <c r="HH96" s="463"/>
      <c r="HI96" s="463"/>
      <c r="HJ96" s="463"/>
      <c r="HK96" s="463"/>
      <c r="HL96" s="463"/>
      <c r="HM96" s="463"/>
      <c r="HN96" s="463"/>
      <c r="HO96" s="463"/>
      <c r="HP96" s="463"/>
      <c r="HQ96" s="463"/>
      <c r="HR96" s="463"/>
      <c r="HS96" s="463"/>
      <c r="HT96" s="463"/>
      <c r="HU96" s="463"/>
      <c r="HV96" s="463"/>
      <c r="HW96" s="463"/>
      <c r="HX96" s="463"/>
      <c r="HY96" s="463"/>
      <c r="HZ96" s="463"/>
      <c r="IA96" s="463"/>
      <c r="IB96" s="463"/>
      <c r="IC96" s="463"/>
      <c r="ID96" s="463"/>
      <c r="IE96" s="463"/>
      <c r="IF96" s="463"/>
      <c r="IG96" s="463"/>
      <c r="IH96" s="463"/>
      <c r="II96" s="463"/>
      <c r="IJ96" s="463"/>
      <c r="IK96" s="463"/>
      <c r="IL96" s="463"/>
      <c r="IM96" s="463"/>
      <c r="IN96" s="463"/>
      <c r="IO96" s="463"/>
      <c r="IP96" s="463"/>
      <c r="IQ96" s="463"/>
      <c r="IR96" s="463"/>
      <c r="IS96" s="463"/>
      <c r="IT96" s="463"/>
      <c r="IU96" s="463"/>
    </row>
    <row r="97" spans="1:255" s="1" customFormat="1" ht="25.5" x14ac:dyDescent="0.2">
      <c r="A97" s="447"/>
      <c r="B97" s="456" t="s">
        <v>583</v>
      </c>
      <c r="C97" s="449">
        <v>1</v>
      </c>
      <c r="D97" s="457" t="s">
        <v>584</v>
      </c>
      <c r="E97" s="451" t="s">
        <v>585</v>
      </c>
      <c r="F97" s="467">
        <v>30</v>
      </c>
      <c r="G97" s="468">
        <v>30</v>
      </c>
      <c r="H97" s="454">
        <v>0</v>
      </c>
      <c r="I97" s="469">
        <f>G97*H97</f>
        <v>0</v>
      </c>
      <c r="J97" s="463"/>
      <c r="K97" s="463"/>
      <c r="L97" s="463"/>
      <c r="M97" s="463"/>
      <c r="N97" s="463"/>
      <c r="O97" s="463"/>
      <c r="P97" s="463"/>
      <c r="Q97" s="463"/>
      <c r="R97" s="463"/>
      <c r="S97" s="463"/>
      <c r="T97" s="463"/>
      <c r="U97" s="463"/>
      <c r="V97" s="463"/>
      <c r="W97" s="463"/>
      <c r="X97" s="463"/>
      <c r="Y97" s="463"/>
      <c r="Z97" s="463"/>
      <c r="AA97" s="463"/>
      <c r="AB97" s="463"/>
      <c r="AC97" s="463"/>
      <c r="AD97" s="463"/>
      <c r="AE97" s="463"/>
      <c r="AF97" s="463"/>
      <c r="AG97" s="463"/>
      <c r="AH97" s="463"/>
      <c r="AI97" s="463"/>
      <c r="AJ97" s="463"/>
      <c r="AK97" s="463"/>
      <c r="AL97" s="463"/>
      <c r="AM97" s="463"/>
      <c r="AN97" s="463"/>
      <c r="AO97" s="463"/>
      <c r="AP97" s="463"/>
      <c r="AQ97" s="463"/>
      <c r="AR97" s="463"/>
      <c r="AS97" s="463"/>
      <c r="AT97" s="463"/>
      <c r="AU97" s="463"/>
      <c r="AV97" s="463"/>
      <c r="AW97" s="463"/>
      <c r="AX97" s="463"/>
      <c r="AY97" s="463"/>
      <c r="AZ97" s="463"/>
      <c r="BA97" s="463"/>
      <c r="BB97" s="463"/>
      <c r="BC97" s="463"/>
      <c r="BD97" s="463"/>
      <c r="BE97" s="463"/>
      <c r="BF97" s="463"/>
      <c r="BG97" s="463"/>
      <c r="BH97" s="463"/>
      <c r="BI97" s="463"/>
      <c r="BJ97" s="463"/>
      <c r="BK97" s="463"/>
      <c r="BL97" s="463"/>
      <c r="BM97" s="463"/>
      <c r="BN97" s="463"/>
      <c r="BO97" s="463"/>
      <c r="BP97" s="463"/>
      <c r="BQ97" s="463"/>
      <c r="BR97" s="463"/>
      <c r="BS97" s="463"/>
      <c r="BT97" s="463"/>
      <c r="BU97" s="463"/>
      <c r="BV97" s="463"/>
      <c r="BW97" s="463"/>
      <c r="BX97" s="463"/>
      <c r="BY97" s="463"/>
      <c r="BZ97" s="463"/>
      <c r="CA97" s="463"/>
      <c r="CB97" s="463"/>
      <c r="CC97" s="463"/>
      <c r="CD97" s="463"/>
      <c r="CE97" s="463"/>
      <c r="CF97" s="463"/>
      <c r="CG97" s="463"/>
      <c r="CH97" s="463"/>
      <c r="CI97" s="463"/>
      <c r="CJ97" s="463"/>
      <c r="CK97" s="463"/>
      <c r="CL97" s="463"/>
      <c r="CM97" s="463"/>
      <c r="CN97" s="463"/>
      <c r="CO97" s="463"/>
      <c r="CP97" s="463"/>
      <c r="CQ97" s="463"/>
      <c r="CR97" s="463"/>
      <c r="CS97" s="463"/>
      <c r="CT97" s="463"/>
      <c r="CU97" s="463"/>
      <c r="CV97" s="463"/>
      <c r="CW97" s="463"/>
      <c r="CX97" s="463"/>
      <c r="CY97" s="463"/>
      <c r="CZ97" s="463"/>
      <c r="DA97" s="463"/>
      <c r="DB97" s="463"/>
      <c r="DC97" s="463"/>
      <c r="DD97" s="463"/>
      <c r="DE97" s="463"/>
      <c r="DF97" s="463"/>
      <c r="DG97" s="463"/>
      <c r="DH97" s="463"/>
      <c r="DI97" s="463"/>
      <c r="DJ97" s="463"/>
      <c r="DK97" s="463"/>
      <c r="DL97" s="463"/>
      <c r="DM97" s="463"/>
      <c r="DN97" s="463"/>
      <c r="DO97" s="463"/>
      <c r="DP97" s="463"/>
      <c r="DQ97" s="463"/>
      <c r="DR97" s="463"/>
      <c r="DS97" s="463"/>
      <c r="DT97" s="463"/>
      <c r="DU97" s="463"/>
      <c r="DV97" s="463"/>
      <c r="DW97" s="463"/>
      <c r="DX97" s="463"/>
      <c r="DY97" s="463"/>
      <c r="DZ97" s="463"/>
      <c r="EA97" s="463"/>
      <c r="EB97" s="463"/>
      <c r="EC97" s="463"/>
      <c r="ED97" s="463"/>
      <c r="EE97" s="463"/>
      <c r="EF97" s="463"/>
      <c r="EG97" s="463"/>
      <c r="EH97" s="463"/>
      <c r="EI97" s="463"/>
      <c r="EJ97" s="463"/>
      <c r="EK97" s="463"/>
      <c r="EL97" s="463"/>
      <c r="EM97" s="463"/>
      <c r="EN97" s="463"/>
      <c r="EO97" s="463"/>
      <c r="EP97" s="463"/>
      <c r="EQ97" s="463"/>
      <c r="ER97" s="463"/>
      <c r="ES97" s="463"/>
      <c r="ET97" s="463"/>
      <c r="EU97" s="463"/>
      <c r="EV97" s="463"/>
      <c r="EW97" s="463"/>
      <c r="EX97" s="463"/>
      <c r="EY97" s="463"/>
      <c r="EZ97" s="463"/>
      <c r="FA97" s="463"/>
      <c r="FB97" s="463"/>
      <c r="FC97" s="463"/>
      <c r="FD97" s="463"/>
      <c r="FE97" s="463"/>
      <c r="FF97" s="463"/>
      <c r="FG97" s="463"/>
      <c r="FH97" s="463"/>
      <c r="FI97" s="463"/>
      <c r="FJ97" s="463"/>
      <c r="FK97" s="463"/>
      <c r="FL97" s="463"/>
      <c r="FM97" s="463"/>
      <c r="FN97" s="463"/>
      <c r="FO97" s="463"/>
      <c r="FP97" s="463"/>
      <c r="FQ97" s="463"/>
      <c r="FR97" s="463"/>
      <c r="FS97" s="463"/>
      <c r="FT97" s="463"/>
      <c r="FU97" s="463"/>
      <c r="FV97" s="463"/>
      <c r="FW97" s="463"/>
      <c r="FX97" s="463"/>
      <c r="FY97" s="463"/>
      <c r="FZ97" s="463"/>
      <c r="GA97" s="463"/>
      <c r="GB97" s="463"/>
      <c r="GC97" s="463"/>
      <c r="GD97" s="463"/>
      <c r="GE97" s="463"/>
      <c r="GF97" s="463"/>
      <c r="GG97" s="463"/>
      <c r="GH97" s="463"/>
      <c r="GI97" s="463"/>
      <c r="GJ97" s="463"/>
      <c r="GK97" s="463"/>
      <c r="GL97" s="463"/>
      <c r="GM97" s="463"/>
      <c r="GN97" s="463"/>
      <c r="GO97" s="463"/>
      <c r="GP97" s="463"/>
      <c r="GQ97" s="463"/>
      <c r="GR97" s="463"/>
      <c r="GS97" s="463"/>
      <c r="GT97" s="463"/>
      <c r="GU97" s="463"/>
      <c r="GV97" s="463"/>
      <c r="GW97" s="463"/>
      <c r="GX97" s="463"/>
      <c r="GY97" s="463"/>
      <c r="GZ97" s="463"/>
      <c r="HA97" s="463"/>
      <c r="HB97" s="463"/>
      <c r="HC97" s="463"/>
      <c r="HD97" s="463"/>
      <c r="HE97" s="463"/>
      <c r="HF97" s="463"/>
      <c r="HG97" s="463"/>
      <c r="HH97" s="463"/>
      <c r="HI97" s="463"/>
      <c r="HJ97" s="463"/>
      <c r="HK97" s="463"/>
      <c r="HL97" s="463"/>
      <c r="HM97" s="463"/>
      <c r="HN97" s="463"/>
      <c r="HO97" s="463"/>
      <c r="HP97" s="463"/>
      <c r="HQ97" s="463"/>
      <c r="HR97" s="463"/>
      <c r="HS97" s="463"/>
      <c r="HT97" s="463"/>
      <c r="HU97" s="463"/>
      <c r="HV97" s="463"/>
      <c r="HW97" s="463"/>
      <c r="HX97" s="463"/>
      <c r="HY97" s="463"/>
      <c r="HZ97" s="463"/>
      <c r="IA97" s="463"/>
      <c r="IB97" s="463"/>
      <c r="IC97" s="463"/>
      <c r="ID97" s="463"/>
      <c r="IE97" s="463"/>
      <c r="IF97" s="463"/>
      <c r="IG97" s="463"/>
      <c r="IH97" s="463"/>
      <c r="II97" s="463"/>
      <c r="IJ97" s="463"/>
      <c r="IK97" s="463"/>
      <c r="IL97" s="463"/>
      <c r="IM97" s="463"/>
      <c r="IN97" s="463"/>
      <c r="IO97" s="463"/>
      <c r="IP97" s="463"/>
      <c r="IQ97" s="463"/>
      <c r="IR97" s="463"/>
      <c r="IS97" s="463"/>
      <c r="IT97" s="463"/>
      <c r="IU97" s="463"/>
    </row>
    <row r="98" spans="1:255" s="1" customFormat="1" x14ac:dyDescent="0.2">
      <c r="A98" s="447"/>
      <c r="B98" s="456" t="s">
        <v>583</v>
      </c>
      <c r="C98" s="449">
        <f>C97+1</f>
        <v>2</v>
      </c>
      <c r="D98" s="457" t="s">
        <v>586</v>
      </c>
      <c r="E98" s="451" t="s">
        <v>585</v>
      </c>
      <c r="F98" s="467">
        <v>20</v>
      </c>
      <c r="G98" s="468">
        <v>20</v>
      </c>
      <c r="H98" s="454">
        <v>0</v>
      </c>
      <c r="I98" s="462">
        <f>G98*H98</f>
        <v>0</v>
      </c>
      <c r="J98" s="463"/>
      <c r="K98" s="463"/>
      <c r="L98" s="463"/>
      <c r="M98" s="463"/>
      <c r="N98" s="463"/>
      <c r="O98" s="463"/>
      <c r="P98" s="463"/>
      <c r="Q98" s="463"/>
      <c r="R98" s="463"/>
      <c r="S98" s="463"/>
      <c r="T98" s="463"/>
      <c r="U98" s="463"/>
      <c r="V98" s="463"/>
      <c r="W98" s="463"/>
      <c r="X98" s="463"/>
      <c r="Y98" s="463"/>
      <c r="Z98" s="463"/>
      <c r="AA98" s="463"/>
      <c r="AB98" s="463"/>
      <c r="AC98" s="463"/>
      <c r="AD98" s="463"/>
      <c r="AE98" s="463"/>
      <c r="AF98" s="463"/>
      <c r="AG98" s="463"/>
      <c r="AH98" s="463"/>
      <c r="AI98" s="463"/>
      <c r="AJ98" s="463"/>
      <c r="AK98" s="463"/>
      <c r="AL98" s="463"/>
      <c r="AM98" s="463"/>
      <c r="AN98" s="463"/>
      <c r="AO98" s="463"/>
      <c r="AP98" s="463"/>
      <c r="AQ98" s="463"/>
      <c r="AR98" s="463"/>
      <c r="AS98" s="463"/>
      <c r="AT98" s="463"/>
      <c r="AU98" s="463"/>
      <c r="AV98" s="463"/>
      <c r="AW98" s="463"/>
      <c r="AX98" s="463"/>
      <c r="AY98" s="463"/>
      <c r="AZ98" s="463"/>
      <c r="BA98" s="463"/>
      <c r="BB98" s="463"/>
      <c r="BC98" s="463"/>
      <c r="BD98" s="463"/>
      <c r="BE98" s="463"/>
      <c r="BF98" s="463"/>
      <c r="BG98" s="463"/>
      <c r="BH98" s="463"/>
      <c r="BI98" s="463"/>
      <c r="BJ98" s="463"/>
      <c r="BK98" s="463"/>
      <c r="BL98" s="463"/>
      <c r="BM98" s="463"/>
      <c r="BN98" s="463"/>
      <c r="BO98" s="463"/>
      <c r="BP98" s="463"/>
      <c r="BQ98" s="463"/>
      <c r="BR98" s="463"/>
      <c r="BS98" s="463"/>
      <c r="BT98" s="463"/>
      <c r="BU98" s="463"/>
      <c r="BV98" s="463"/>
      <c r="BW98" s="463"/>
      <c r="BX98" s="463"/>
      <c r="BY98" s="463"/>
      <c r="BZ98" s="463"/>
      <c r="CA98" s="463"/>
      <c r="CB98" s="463"/>
      <c r="CC98" s="463"/>
      <c r="CD98" s="463"/>
      <c r="CE98" s="463"/>
      <c r="CF98" s="463"/>
      <c r="CG98" s="463"/>
      <c r="CH98" s="463"/>
      <c r="CI98" s="463"/>
      <c r="CJ98" s="463"/>
      <c r="CK98" s="463"/>
      <c r="CL98" s="463"/>
      <c r="CM98" s="463"/>
      <c r="CN98" s="463"/>
      <c r="CO98" s="463"/>
      <c r="CP98" s="463"/>
      <c r="CQ98" s="463"/>
      <c r="CR98" s="463"/>
      <c r="CS98" s="463"/>
      <c r="CT98" s="463"/>
      <c r="CU98" s="463"/>
      <c r="CV98" s="463"/>
      <c r="CW98" s="463"/>
      <c r="CX98" s="463"/>
      <c r="CY98" s="463"/>
      <c r="CZ98" s="463"/>
      <c r="DA98" s="463"/>
      <c r="DB98" s="463"/>
      <c r="DC98" s="463"/>
      <c r="DD98" s="463"/>
      <c r="DE98" s="463"/>
      <c r="DF98" s="463"/>
      <c r="DG98" s="463"/>
      <c r="DH98" s="463"/>
      <c r="DI98" s="463"/>
      <c r="DJ98" s="463"/>
      <c r="DK98" s="463"/>
      <c r="DL98" s="463"/>
      <c r="DM98" s="463"/>
      <c r="DN98" s="463"/>
      <c r="DO98" s="463"/>
      <c r="DP98" s="463"/>
      <c r="DQ98" s="463"/>
      <c r="DR98" s="463"/>
      <c r="DS98" s="463"/>
      <c r="DT98" s="463"/>
      <c r="DU98" s="463"/>
      <c r="DV98" s="463"/>
      <c r="DW98" s="463"/>
      <c r="DX98" s="463"/>
      <c r="DY98" s="463"/>
      <c r="DZ98" s="463"/>
      <c r="EA98" s="463"/>
      <c r="EB98" s="463"/>
      <c r="EC98" s="463"/>
      <c r="ED98" s="463"/>
      <c r="EE98" s="463"/>
      <c r="EF98" s="463"/>
      <c r="EG98" s="463"/>
      <c r="EH98" s="463"/>
      <c r="EI98" s="463"/>
      <c r="EJ98" s="463"/>
      <c r="EK98" s="463"/>
      <c r="EL98" s="463"/>
      <c r="EM98" s="463"/>
      <c r="EN98" s="463"/>
      <c r="EO98" s="463"/>
      <c r="EP98" s="463"/>
      <c r="EQ98" s="463"/>
      <c r="ER98" s="463"/>
      <c r="ES98" s="463"/>
      <c r="ET98" s="463"/>
      <c r="EU98" s="463"/>
      <c r="EV98" s="463"/>
      <c r="EW98" s="463"/>
      <c r="EX98" s="463"/>
      <c r="EY98" s="463"/>
      <c r="EZ98" s="463"/>
      <c r="FA98" s="463"/>
      <c r="FB98" s="463"/>
      <c r="FC98" s="463"/>
      <c r="FD98" s="463"/>
      <c r="FE98" s="463"/>
      <c r="FF98" s="463"/>
      <c r="FG98" s="463"/>
      <c r="FH98" s="463"/>
      <c r="FI98" s="463"/>
      <c r="FJ98" s="463"/>
      <c r="FK98" s="463"/>
      <c r="FL98" s="463"/>
      <c r="FM98" s="463"/>
      <c r="FN98" s="463"/>
      <c r="FO98" s="463"/>
      <c r="FP98" s="463"/>
      <c r="FQ98" s="463"/>
      <c r="FR98" s="463"/>
      <c r="FS98" s="463"/>
      <c r="FT98" s="463"/>
      <c r="FU98" s="463"/>
      <c r="FV98" s="463"/>
      <c r="FW98" s="463"/>
      <c r="FX98" s="463"/>
      <c r="FY98" s="463"/>
      <c r="FZ98" s="463"/>
      <c r="GA98" s="463"/>
      <c r="GB98" s="463"/>
      <c r="GC98" s="463"/>
      <c r="GD98" s="463"/>
      <c r="GE98" s="463"/>
      <c r="GF98" s="463"/>
      <c r="GG98" s="463"/>
      <c r="GH98" s="463"/>
      <c r="GI98" s="463"/>
      <c r="GJ98" s="463"/>
      <c r="GK98" s="463"/>
      <c r="GL98" s="463"/>
      <c r="GM98" s="463"/>
      <c r="GN98" s="463"/>
      <c r="GO98" s="463"/>
      <c r="GP98" s="463"/>
      <c r="GQ98" s="463"/>
      <c r="GR98" s="463"/>
      <c r="GS98" s="463"/>
      <c r="GT98" s="463"/>
      <c r="GU98" s="463"/>
      <c r="GV98" s="463"/>
      <c r="GW98" s="463"/>
      <c r="GX98" s="463"/>
      <c r="GY98" s="463"/>
      <c r="GZ98" s="463"/>
      <c r="HA98" s="463"/>
      <c r="HB98" s="463"/>
      <c r="HC98" s="463"/>
      <c r="HD98" s="463"/>
      <c r="HE98" s="463"/>
      <c r="HF98" s="463"/>
      <c r="HG98" s="463"/>
      <c r="HH98" s="463"/>
      <c r="HI98" s="463"/>
      <c r="HJ98" s="463"/>
      <c r="HK98" s="463"/>
      <c r="HL98" s="463"/>
      <c r="HM98" s="463"/>
      <c r="HN98" s="463"/>
      <c r="HO98" s="463"/>
      <c r="HP98" s="463"/>
      <c r="HQ98" s="463"/>
      <c r="HR98" s="463"/>
      <c r="HS98" s="463"/>
      <c r="HT98" s="463"/>
      <c r="HU98" s="463"/>
      <c r="HV98" s="463"/>
      <c r="HW98" s="463"/>
      <c r="HX98" s="463"/>
      <c r="HY98" s="463"/>
      <c r="HZ98" s="463"/>
      <c r="IA98" s="463"/>
      <c r="IB98" s="463"/>
      <c r="IC98" s="463"/>
      <c r="ID98" s="463"/>
      <c r="IE98" s="463"/>
      <c r="IF98" s="463"/>
      <c r="IG98" s="463"/>
      <c r="IH98" s="463"/>
      <c r="II98" s="463"/>
      <c r="IJ98" s="463"/>
      <c r="IK98" s="463"/>
      <c r="IL98" s="463"/>
      <c r="IM98" s="463"/>
      <c r="IN98" s="463"/>
      <c r="IO98" s="463"/>
      <c r="IP98" s="463"/>
      <c r="IQ98" s="463"/>
      <c r="IR98" s="463"/>
      <c r="IS98" s="463"/>
      <c r="IT98" s="463"/>
      <c r="IU98" s="463"/>
    </row>
    <row r="99" spans="1:255" s="1" customFormat="1" x14ac:dyDescent="0.2">
      <c r="A99" s="447"/>
      <c r="B99" s="448"/>
      <c r="C99" s="449"/>
      <c r="D99" s="470" t="s">
        <v>587</v>
      </c>
      <c r="E99" s="451"/>
      <c r="F99" s="452"/>
      <c r="G99" s="474"/>
      <c r="H99" s="454"/>
      <c r="I99" s="473">
        <f>SUM(I97:I98)</f>
        <v>0</v>
      </c>
      <c r="J99" s="463"/>
      <c r="K99" s="463"/>
      <c r="L99" s="463"/>
      <c r="M99" s="463"/>
      <c r="N99" s="463"/>
      <c r="O99" s="463"/>
      <c r="P99" s="463"/>
      <c r="Q99" s="463"/>
      <c r="R99" s="463"/>
      <c r="S99" s="463"/>
      <c r="T99" s="463"/>
      <c r="U99" s="463"/>
      <c r="V99" s="463"/>
      <c r="W99" s="463"/>
      <c r="X99" s="463"/>
      <c r="Y99" s="463"/>
      <c r="Z99" s="463"/>
      <c r="AA99" s="463"/>
      <c r="AB99" s="463"/>
      <c r="AC99" s="463"/>
      <c r="AD99" s="463"/>
      <c r="AE99" s="463"/>
      <c r="AF99" s="463"/>
      <c r="AG99" s="463"/>
      <c r="AH99" s="463"/>
      <c r="AI99" s="463"/>
      <c r="AJ99" s="463"/>
      <c r="AK99" s="463"/>
      <c r="AL99" s="463"/>
      <c r="AM99" s="463"/>
      <c r="AN99" s="463"/>
      <c r="AO99" s="463"/>
      <c r="AP99" s="463"/>
      <c r="AQ99" s="463"/>
      <c r="AR99" s="463"/>
      <c r="AS99" s="463"/>
      <c r="AT99" s="463"/>
      <c r="AU99" s="463"/>
      <c r="AV99" s="463"/>
      <c r="AW99" s="463"/>
      <c r="AX99" s="463"/>
      <c r="AY99" s="463"/>
      <c r="AZ99" s="463"/>
      <c r="BA99" s="463"/>
      <c r="BB99" s="463"/>
      <c r="BC99" s="463"/>
      <c r="BD99" s="463"/>
      <c r="BE99" s="463"/>
      <c r="BF99" s="463"/>
      <c r="BG99" s="463"/>
      <c r="BH99" s="463"/>
      <c r="BI99" s="463"/>
      <c r="BJ99" s="463"/>
      <c r="BK99" s="463"/>
      <c r="BL99" s="463"/>
      <c r="BM99" s="463"/>
      <c r="BN99" s="463"/>
      <c r="BO99" s="463"/>
      <c r="BP99" s="463"/>
      <c r="BQ99" s="463"/>
      <c r="BR99" s="463"/>
      <c r="BS99" s="463"/>
      <c r="BT99" s="463"/>
      <c r="BU99" s="463"/>
      <c r="BV99" s="463"/>
      <c r="BW99" s="463"/>
      <c r="BX99" s="463"/>
      <c r="BY99" s="463"/>
      <c r="BZ99" s="463"/>
      <c r="CA99" s="463"/>
      <c r="CB99" s="463"/>
      <c r="CC99" s="463"/>
      <c r="CD99" s="463"/>
      <c r="CE99" s="463"/>
      <c r="CF99" s="463"/>
      <c r="CG99" s="463"/>
      <c r="CH99" s="463"/>
      <c r="CI99" s="463"/>
      <c r="CJ99" s="463"/>
      <c r="CK99" s="463"/>
      <c r="CL99" s="463"/>
      <c r="CM99" s="463"/>
      <c r="CN99" s="463"/>
      <c r="CO99" s="463"/>
      <c r="CP99" s="463"/>
      <c r="CQ99" s="463"/>
      <c r="CR99" s="463"/>
      <c r="CS99" s="463"/>
      <c r="CT99" s="463"/>
      <c r="CU99" s="463"/>
      <c r="CV99" s="463"/>
      <c r="CW99" s="463"/>
      <c r="CX99" s="463"/>
      <c r="CY99" s="463"/>
      <c r="CZ99" s="463"/>
      <c r="DA99" s="463"/>
      <c r="DB99" s="463"/>
      <c r="DC99" s="463"/>
      <c r="DD99" s="463"/>
      <c r="DE99" s="463"/>
      <c r="DF99" s="463"/>
      <c r="DG99" s="463"/>
      <c r="DH99" s="463"/>
      <c r="DI99" s="463"/>
      <c r="DJ99" s="463"/>
      <c r="DK99" s="463"/>
      <c r="DL99" s="463"/>
      <c r="DM99" s="463"/>
      <c r="DN99" s="463"/>
      <c r="DO99" s="463"/>
      <c r="DP99" s="463"/>
      <c r="DQ99" s="463"/>
      <c r="DR99" s="463"/>
      <c r="DS99" s="463"/>
      <c r="DT99" s="463"/>
      <c r="DU99" s="463"/>
      <c r="DV99" s="463"/>
      <c r="DW99" s="463"/>
      <c r="DX99" s="463"/>
      <c r="DY99" s="463"/>
      <c r="DZ99" s="463"/>
      <c r="EA99" s="463"/>
      <c r="EB99" s="463"/>
      <c r="EC99" s="463"/>
      <c r="ED99" s="463"/>
      <c r="EE99" s="463"/>
      <c r="EF99" s="463"/>
      <c r="EG99" s="463"/>
      <c r="EH99" s="463"/>
      <c r="EI99" s="463"/>
      <c r="EJ99" s="463"/>
      <c r="EK99" s="463"/>
      <c r="EL99" s="463"/>
      <c r="EM99" s="463"/>
      <c r="EN99" s="463"/>
      <c r="EO99" s="463"/>
      <c r="EP99" s="463"/>
      <c r="EQ99" s="463"/>
      <c r="ER99" s="463"/>
      <c r="ES99" s="463"/>
      <c r="ET99" s="463"/>
      <c r="EU99" s="463"/>
      <c r="EV99" s="463"/>
      <c r="EW99" s="463"/>
      <c r="EX99" s="463"/>
      <c r="EY99" s="463"/>
      <c r="EZ99" s="463"/>
      <c r="FA99" s="463"/>
      <c r="FB99" s="463"/>
      <c r="FC99" s="463"/>
      <c r="FD99" s="463"/>
      <c r="FE99" s="463"/>
      <c r="FF99" s="463"/>
      <c r="FG99" s="463"/>
      <c r="FH99" s="463"/>
      <c r="FI99" s="463"/>
      <c r="FJ99" s="463"/>
      <c r="FK99" s="463"/>
      <c r="FL99" s="463"/>
      <c r="FM99" s="463"/>
      <c r="FN99" s="463"/>
      <c r="FO99" s="463"/>
      <c r="FP99" s="463"/>
      <c r="FQ99" s="463"/>
      <c r="FR99" s="463"/>
      <c r="FS99" s="463"/>
      <c r="FT99" s="463"/>
      <c r="FU99" s="463"/>
      <c r="FV99" s="463"/>
      <c r="FW99" s="463"/>
      <c r="FX99" s="463"/>
      <c r="FY99" s="463"/>
      <c r="FZ99" s="463"/>
      <c r="GA99" s="463"/>
      <c r="GB99" s="463"/>
      <c r="GC99" s="463"/>
      <c r="GD99" s="463"/>
      <c r="GE99" s="463"/>
      <c r="GF99" s="463"/>
      <c r="GG99" s="463"/>
      <c r="GH99" s="463"/>
      <c r="GI99" s="463"/>
      <c r="GJ99" s="463"/>
      <c r="GK99" s="463"/>
      <c r="GL99" s="463"/>
      <c r="GM99" s="463"/>
      <c r="GN99" s="463"/>
      <c r="GO99" s="463"/>
      <c r="GP99" s="463"/>
      <c r="GQ99" s="463"/>
      <c r="GR99" s="463"/>
      <c r="GS99" s="463"/>
      <c r="GT99" s="463"/>
      <c r="GU99" s="463"/>
      <c r="GV99" s="463"/>
      <c r="GW99" s="463"/>
      <c r="GX99" s="463"/>
      <c r="GY99" s="463"/>
      <c r="GZ99" s="463"/>
      <c r="HA99" s="463"/>
      <c r="HB99" s="463"/>
      <c r="HC99" s="463"/>
      <c r="HD99" s="463"/>
      <c r="HE99" s="463"/>
      <c r="HF99" s="463"/>
      <c r="HG99" s="463"/>
      <c r="HH99" s="463"/>
      <c r="HI99" s="463"/>
      <c r="HJ99" s="463"/>
      <c r="HK99" s="463"/>
      <c r="HL99" s="463"/>
      <c r="HM99" s="463"/>
      <c r="HN99" s="463"/>
      <c r="HO99" s="463"/>
      <c r="HP99" s="463"/>
      <c r="HQ99" s="463"/>
      <c r="HR99" s="463"/>
      <c r="HS99" s="463"/>
      <c r="HT99" s="463"/>
      <c r="HU99" s="463"/>
      <c r="HV99" s="463"/>
      <c r="HW99" s="463"/>
      <c r="HX99" s="463"/>
      <c r="HY99" s="463"/>
      <c r="HZ99" s="463"/>
      <c r="IA99" s="463"/>
      <c r="IB99" s="463"/>
      <c r="IC99" s="463"/>
      <c r="ID99" s="463"/>
      <c r="IE99" s="463"/>
      <c r="IF99" s="463"/>
      <c r="IG99" s="463"/>
      <c r="IH99" s="463"/>
      <c r="II99" s="463"/>
      <c r="IJ99" s="463"/>
      <c r="IK99" s="463"/>
      <c r="IL99" s="463"/>
      <c r="IM99" s="463"/>
      <c r="IN99" s="463"/>
      <c r="IO99" s="463"/>
      <c r="IP99" s="463"/>
      <c r="IQ99" s="463"/>
      <c r="IR99" s="463"/>
      <c r="IS99" s="463"/>
      <c r="IT99" s="463"/>
      <c r="IU99" s="463"/>
    </row>
    <row r="100" spans="1:255" ht="16.899999999999999" customHeight="1" x14ac:dyDescent="0.25">
      <c r="A100" s="127">
        <v>95</v>
      </c>
      <c r="B100" s="4"/>
      <c r="C100" s="5"/>
      <c r="D100" s="198" t="s">
        <v>29</v>
      </c>
      <c r="E100" s="5"/>
      <c r="F100" s="220"/>
      <c r="G100" s="220"/>
      <c r="H100" s="242"/>
      <c r="I100" s="221"/>
    </row>
    <row r="101" spans="1:255" x14ac:dyDescent="0.25">
      <c r="A101" s="127">
        <v>96</v>
      </c>
      <c r="B101" s="5"/>
      <c r="C101" s="5"/>
      <c r="D101" s="198" t="s">
        <v>77</v>
      </c>
      <c r="E101" s="5"/>
      <c r="F101" s="220"/>
      <c r="G101" s="220"/>
      <c r="H101" s="242"/>
      <c r="I101" s="221"/>
    </row>
    <row r="102" spans="1:255" x14ac:dyDescent="0.25">
      <c r="A102" s="127"/>
      <c r="B102" s="5"/>
      <c r="C102" s="5"/>
      <c r="D102" s="198"/>
      <c r="E102" s="5"/>
      <c r="F102" s="220"/>
      <c r="G102" s="220"/>
      <c r="H102" s="242"/>
      <c r="I102" s="221"/>
    </row>
    <row r="103" spans="1:255" ht="25.5" x14ac:dyDescent="0.25">
      <c r="A103" s="127">
        <v>97</v>
      </c>
      <c r="B103" s="4" t="s">
        <v>590</v>
      </c>
      <c r="C103" s="5" t="s">
        <v>591</v>
      </c>
      <c r="D103" s="207" t="s">
        <v>592</v>
      </c>
      <c r="E103" s="5" t="s">
        <v>23</v>
      </c>
      <c r="F103" s="213">
        <f>SUM(F19:F21)</f>
        <v>60</v>
      </c>
      <c r="G103" s="206"/>
      <c r="H103" s="202">
        <v>0</v>
      </c>
      <c r="I103" s="208">
        <f>H103*F103</f>
        <v>0</v>
      </c>
    </row>
    <row r="104" spans="1:255" x14ac:dyDescent="0.25">
      <c r="A104" s="127">
        <v>98</v>
      </c>
      <c r="B104" s="4" t="s">
        <v>30</v>
      </c>
      <c r="C104" s="5">
        <v>2</v>
      </c>
      <c r="D104" s="214" t="s">
        <v>42</v>
      </c>
      <c r="E104" s="5" t="s">
        <v>48</v>
      </c>
      <c r="F104" s="209">
        <v>3.5</v>
      </c>
      <c r="G104" s="209"/>
      <c r="H104" s="209">
        <v>0</v>
      </c>
      <c r="I104" s="208">
        <f>H104</f>
        <v>0</v>
      </c>
    </row>
    <row r="105" spans="1:255" ht="16.899999999999999" customHeight="1" x14ac:dyDescent="0.25">
      <c r="A105" s="127">
        <v>99</v>
      </c>
      <c r="B105" s="4"/>
      <c r="C105" s="5"/>
      <c r="D105" s="198" t="s">
        <v>130</v>
      </c>
      <c r="E105" s="5"/>
      <c r="F105" s="220"/>
      <c r="G105" s="220"/>
      <c r="H105" s="242"/>
      <c r="I105" s="227">
        <f>SUM(I103:I104)</f>
        <v>0</v>
      </c>
    </row>
    <row r="106" spans="1:255" x14ac:dyDescent="0.25">
      <c r="A106" s="127">
        <v>100</v>
      </c>
      <c r="B106" s="4"/>
      <c r="C106" s="5"/>
      <c r="D106" s="12" t="s">
        <v>76</v>
      </c>
      <c r="E106" s="13"/>
      <c r="F106" s="14"/>
      <c r="G106" s="14"/>
      <c r="H106" s="15"/>
      <c r="I106" s="16"/>
    </row>
    <row r="107" spans="1:255" x14ac:dyDescent="0.25">
      <c r="A107" s="127">
        <v>101</v>
      </c>
      <c r="B107" s="4"/>
      <c r="C107" s="5"/>
      <c r="D107" s="17" t="s">
        <v>74</v>
      </c>
      <c r="E107" s="13"/>
      <c r="F107" s="14"/>
      <c r="G107" s="14"/>
      <c r="H107" s="15"/>
      <c r="I107" s="16"/>
    </row>
    <row r="108" spans="1:255" x14ac:dyDescent="0.25">
      <c r="A108" s="127">
        <v>102</v>
      </c>
      <c r="B108" s="4"/>
      <c r="C108" s="5"/>
      <c r="D108" s="243" t="s">
        <v>167</v>
      </c>
      <c r="E108" s="13" t="s">
        <v>23</v>
      </c>
      <c r="F108" s="14">
        <f>F103</f>
        <v>60</v>
      </c>
      <c r="G108" s="14">
        <v>150</v>
      </c>
      <c r="H108" s="15">
        <v>0</v>
      </c>
      <c r="I108" s="208">
        <f t="shared" ref="I108" si="10">G108*H108</f>
        <v>0</v>
      </c>
    </row>
    <row r="109" spans="1:255" x14ac:dyDescent="0.25">
      <c r="A109" s="127">
        <v>103</v>
      </c>
      <c r="B109" s="4"/>
      <c r="C109" s="5"/>
      <c r="D109" s="12" t="s">
        <v>75</v>
      </c>
      <c r="E109" s="13"/>
      <c r="F109" s="14"/>
      <c r="G109" s="14"/>
      <c r="H109" s="15"/>
      <c r="I109" s="16">
        <f>SUM(I108:I108)</f>
        <v>0</v>
      </c>
    </row>
    <row r="110" spans="1:255" s="1" customFormat="1" ht="18.600000000000001" customHeight="1" x14ac:dyDescent="0.2">
      <c r="A110" s="447"/>
      <c r="B110" s="448"/>
      <c r="C110" s="449"/>
      <c r="D110" s="450" t="s">
        <v>13</v>
      </c>
      <c r="E110" s="451"/>
      <c r="F110" s="452"/>
      <c r="G110" s="453"/>
      <c r="H110" s="454"/>
      <c r="I110" s="455"/>
      <c r="J110" s="463"/>
      <c r="K110" s="463"/>
      <c r="L110" s="463"/>
      <c r="M110" s="463"/>
      <c r="N110" s="463"/>
      <c r="O110" s="463"/>
      <c r="P110" s="463"/>
      <c r="Q110" s="463"/>
      <c r="R110" s="463"/>
      <c r="S110" s="463"/>
      <c r="T110" s="463"/>
      <c r="U110" s="463"/>
      <c r="V110" s="463"/>
      <c r="W110" s="463"/>
      <c r="X110" s="463"/>
      <c r="Y110" s="463"/>
      <c r="Z110" s="463"/>
      <c r="AA110" s="463"/>
      <c r="AB110" s="463"/>
      <c r="AC110" s="463"/>
      <c r="AD110" s="463"/>
      <c r="AE110" s="463"/>
      <c r="AF110" s="463"/>
      <c r="AG110" s="463"/>
      <c r="AH110" s="463"/>
      <c r="AI110" s="463"/>
      <c r="AJ110" s="463"/>
      <c r="AK110" s="463"/>
      <c r="AL110" s="463"/>
      <c r="AM110" s="463"/>
      <c r="AN110" s="463"/>
      <c r="AO110" s="463"/>
      <c r="AP110" s="463"/>
      <c r="AQ110" s="463"/>
      <c r="AR110" s="463"/>
      <c r="AS110" s="463"/>
      <c r="AT110" s="463"/>
      <c r="AU110" s="463"/>
      <c r="AV110" s="463"/>
      <c r="AW110" s="463"/>
      <c r="AX110" s="463"/>
      <c r="AY110" s="463"/>
      <c r="AZ110" s="463"/>
      <c r="BA110" s="463"/>
      <c r="BB110" s="463"/>
      <c r="BC110" s="463"/>
      <c r="BD110" s="463"/>
      <c r="BE110" s="463"/>
      <c r="BF110" s="463"/>
      <c r="BG110" s="463"/>
      <c r="BH110" s="463"/>
      <c r="BI110" s="463"/>
      <c r="BJ110" s="463"/>
      <c r="BK110" s="463"/>
      <c r="BL110" s="463"/>
      <c r="BM110" s="463"/>
      <c r="BN110" s="463"/>
      <c r="BO110" s="463"/>
      <c r="BP110" s="463"/>
      <c r="BQ110" s="463"/>
      <c r="BR110" s="463"/>
      <c r="BS110" s="463"/>
      <c r="BT110" s="463"/>
      <c r="BU110" s="463"/>
      <c r="BV110" s="463"/>
      <c r="BW110" s="463"/>
      <c r="BX110" s="463"/>
      <c r="BY110" s="463"/>
      <c r="BZ110" s="463"/>
      <c r="CA110" s="463"/>
      <c r="CB110" s="463"/>
      <c r="CC110" s="463"/>
      <c r="CD110" s="463"/>
      <c r="CE110" s="463"/>
      <c r="CF110" s="463"/>
      <c r="CG110" s="463"/>
      <c r="CH110" s="463"/>
      <c r="CI110" s="463"/>
      <c r="CJ110" s="463"/>
      <c r="CK110" s="463"/>
      <c r="CL110" s="463"/>
      <c r="CM110" s="463"/>
      <c r="CN110" s="463"/>
      <c r="CO110" s="463"/>
      <c r="CP110" s="463"/>
      <c r="CQ110" s="463"/>
      <c r="CR110" s="463"/>
      <c r="CS110" s="463"/>
      <c r="CT110" s="463"/>
      <c r="CU110" s="463"/>
      <c r="CV110" s="463"/>
      <c r="CW110" s="463"/>
      <c r="CX110" s="463"/>
      <c r="CY110" s="463"/>
      <c r="CZ110" s="463"/>
      <c r="DA110" s="463"/>
      <c r="DB110" s="463"/>
      <c r="DC110" s="463"/>
      <c r="DD110" s="463"/>
      <c r="DE110" s="463"/>
      <c r="DF110" s="463"/>
      <c r="DG110" s="463"/>
      <c r="DH110" s="463"/>
      <c r="DI110" s="463"/>
      <c r="DJ110" s="463"/>
      <c r="DK110" s="463"/>
      <c r="DL110" s="463"/>
      <c r="DM110" s="463"/>
      <c r="DN110" s="463"/>
      <c r="DO110" s="463"/>
      <c r="DP110" s="463"/>
      <c r="DQ110" s="463"/>
      <c r="DR110" s="463"/>
      <c r="DS110" s="463"/>
      <c r="DT110" s="463"/>
      <c r="DU110" s="463"/>
      <c r="DV110" s="463"/>
      <c r="DW110" s="463"/>
      <c r="DX110" s="463"/>
      <c r="DY110" s="463"/>
      <c r="DZ110" s="463"/>
      <c r="EA110" s="463"/>
      <c r="EB110" s="463"/>
      <c r="EC110" s="463"/>
      <c r="ED110" s="463"/>
      <c r="EE110" s="463"/>
      <c r="EF110" s="463"/>
      <c r="EG110" s="463"/>
      <c r="EH110" s="463"/>
      <c r="EI110" s="463"/>
      <c r="EJ110" s="463"/>
      <c r="EK110" s="463"/>
      <c r="EL110" s="463"/>
      <c r="EM110" s="463"/>
      <c r="EN110" s="463"/>
      <c r="EO110" s="463"/>
      <c r="EP110" s="463"/>
      <c r="EQ110" s="463"/>
      <c r="ER110" s="463"/>
      <c r="ES110" s="463"/>
      <c r="ET110" s="463"/>
      <c r="EU110" s="463"/>
      <c r="EV110" s="463"/>
      <c r="EW110" s="463"/>
      <c r="EX110" s="463"/>
      <c r="EY110" s="463"/>
      <c r="EZ110" s="463"/>
      <c r="FA110" s="463"/>
      <c r="FB110" s="463"/>
      <c r="FC110" s="463"/>
      <c r="FD110" s="463"/>
      <c r="FE110" s="463"/>
      <c r="FF110" s="463"/>
      <c r="FG110" s="463"/>
      <c r="FH110" s="463"/>
      <c r="FI110" s="463"/>
      <c r="FJ110" s="463"/>
      <c r="FK110" s="463"/>
      <c r="FL110" s="463"/>
      <c r="FM110" s="463"/>
      <c r="FN110" s="463"/>
      <c r="FO110" s="463"/>
      <c r="FP110" s="463"/>
      <c r="FQ110" s="463"/>
      <c r="FR110" s="463"/>
      <c r="FS110" s="463"/>
      <c r="FT110" s="463"/>
      <c r="FU110" s="463"/>
      <c r="FV110" s="463"/>
      <c r="FW110" s="463"/>
      <c r="FX110" s="463"/>
      <c r="FY110" s="463"/>
      <c r="FZ110" s="463"/>
      <c r="GA110" s="463"/>
      <c r="GB110" s="463"/>
      <c r="GC110" s="463"/>
      <c r="GD110" s="463"/>
      <c r="GE110" s="463"/>
      <c r="GF110" s="463"/>
      <c r="GG110" s="463"/>
      <c r="GH110" s="463"/>
      <c r="GI110" s="463"/>
      <c r="GJ110" s="463"/>
      <c r="GK110" s="463"/>
      <c r="GL110" s="463"/>
      <c r="GM110" s="463"/>
      <c r="GN110" s="463"/>
      <c r="GO110" s="463"/>
      <c r="GP110" s="463"/>
      <c r="GQ110" s="463"/>
      <c r="GR110" s="463"/>
      <c r="GS110" s="463"/>
      <c r="GT110" s="463"/>
      <c r="GU110" s="463"/>
      <c r="GV110" s="463"/>
      <c r="GW110" s="463"/>
      <c r="GX110" s="463"/>
      <c r="GY110" s="463"/>
      <c r="GZ110" s="463"/>
      <c r="HA110" s="463"/>
      <c r="HB110" s="463"/>
      <c r="HC110" s="463"/>
      <c r="HD110" s="463"/>
      <c r="HE110" s="463"/>
      <c r="HF110" s="463"/>
      <c r="HG110" s="463"/>
      <c r="HH110" s="463"/>
      <c r="HI110" s="463"/>
      <c r="HJ110" s="463"/>
      <c r="HK110" s="463"/>
      <c r="HL110" s="463"/>
      <c r="HM110" s="463"/>
      <c r="HN110" s="463"/>
      <c r="HO110" s="463"/>
      <c r="HP110" s="463"/>
      <c r="HQ110" s="463"/>
      <c r="HR110" s="463"/>
      <c r="HS110" s="463"/>
      <c r="HT110" s="463"/>
      <c r="HU110" s="463"/>
      <c r="HV110" s="463"/>
      <c r="HW110" s="463"/>
      <c r="HX110" s="463"/>
      <c r="HY110" s="463"/>
      <c r="HZ110" s="463"/>
      <c r="IA110" s="463"/>
      <c r="IB110" s="463"/>
      <c r="IC110" s="463"/>
      <c r="ID110" s="463"/>
      <c r="IE110" s="463"/>
      <c r="IF110" s="463"/>
      <c r="IG110" s="463"/>
      <c r="IH110" s="463"/>
      <c r="II110" s="463"/>
      <c r="IJ110" s="463"/>
      <c r="IK110" s="463"/>
      <c r="IL110" s="463"/>
      <c r="IM110" s="463"/>
      <c r="IN110" s="463"/>
      <c r="IO110" s="463"/>
      <c r="IP110" s="463"/>
      <c r="IQ110" s="463"/>
      <c r="IR110" s="463"/>
      <c r="IS110" s="463"/>
      <c r="IT110" s="463"/>
      <c r="IU110" s="463"/>
    </row>
    <row r="111" spans="1:255" s="1" customFormat="1" ht="17.649999999999999" customHeight="1" x14ac:dyDescent="0.2">
      <c r="A111" s="447"/>
      <c r="B111" s="449"/>
      <c r="C111" s="449"/>
      <c r="D111" s="450" t="s">
        <v>564</v>
      </c>
      <c r="E111" s="451"/>
      <c r="F111" s="452"/>
      <c r="G111" s="453"/>
      <c r="H111" s="454"/>
      <c r="I111" s="455"/>
      <c r="J111" s="463"/>
      <c r="K111" s="463"/>
      <c r="L111" s="463"/>
      <c r="M111" s="463"/>
      <c r="N111" s="463"/>
      <c r="O111" s="463"/>
      <c r="P111" s="463"/>
      <c r="Q111" s="463"/>
      <c r="R111" s="463"/>
      <c r="S111" s="463"/>
      <c r="T111" s="463"/>
      <c r="U111" s="463"/>
      <c r="V111" s="463"/>
      <c r="W111" s="463"/>
      <c r="X111" s="463"/>
      <c r="Y111" s="463"/>
      <c r="Z111" s="463"/>
      <c r="AA111" s="463"/>
      <c r="AB111" s="463"/>
      <c r="AC111" s="463"/>
      <c r="AD111" s="463"/>
      <c r="AE111" s="463"/>
      <c r="AF111" s="463"/>
      <c r="AG111" s="463"/>
      <c r="AH111" s="463"/>
      <c r="AI111" s="463"/>
      <c r="AJ111" s="463"/>
      <c r="AK111" s="463"/>
      <c r="AL111" s="463"/>
      <c r="AM111" s="463"/>
      <c r="AN111" s="463"/>
      <c r="AO111" s="463"/>
      <c r="AP111" s="463"/>
      <c r="AQ111" s="463"/>
      <c r="AR111" s="463"/>
      <c r="AS111" s="463"/>
      <c r="AT111" s="463"/>
      <c r="AU111" s="463"/>
      <c r="AV111" s="463"/>
      <c r="AW111" s="463"/>
      <c r="AX111" s="463"/>
      <c r="AY111" s="463"/>
      <c r="AZ111" s="463"/>
      <c r="BA111" s="463"/>
      <c r="BB111" s="463"/>
      <c r="BC111" s="463"/>
      <c r="BD111" s="463"/>
      <c r="BE111" s="463"/>
      <c r="BF111" s="463"/>
      <c r="BG111" s="463"/>
      <c r="BH111" s="463"/>
      <c r="BI111" s="463"/>
      <c r="BJ111" s="463"/>
      <c r="BK111" s="463"/>
      <c r="BL111" s="463"/>
      <c r="BM111" s="463"/>
      <c r="BN111" s="463"/>
      <c r="BO111" s="463"/>
      <c r="BP111" s="463"/>
      <c r="BQ111" s="463"/>
      <c r="BR111" s="463"/>
      <c r="BS111" s="463"/>
      <c r="BT111" s="463"/>
      <c r="BU111" s="463"/>
      <c r="BV111" s="463"/>
      <c r="BW111" s="463"/>
      <c r="BX111" s="463"/>
      <c r="BY111" s="463"/>
      <c r="BZ111" s="463"/>
      <c r="CA111" s="463"/>
      <c r="CB111" s="463"/>
      <c r="CC111" s="463"/>
      <c r="CD111" s="463"/>
      <c r="CE111" s="463"/>
      <c r="CF111" s="463"/>
      <c r="CG111" s="463"/>
      <c r="CH111" s="463"/>
      <c r="CI111" s="463"/>
      <c r="CJ111" s="463"/>
      <c r="CK111" s="463"/>
      <c r="CL111" s="463"/>
      <c r="CM111" s="463"/>
      <c r="CN111" s="463"/>
      <c r="CO111" s="463"/>
      <c r="CP111" s="463"/>
      <c r="CQ111" s="463"/>
      <c r="CR111" s="463"/>
      <c r="CS111" s="463"/>
      <c r="CT111" s="463"/>
      <c r="CU111" s="463"/>
      <c r="CV111" s="463"/>
      <c r="CW111" s="463"/>
      <c r="CX111" s="463"/>
      <c r="CY111" s="463"/>
      <c r="CZ111" s="463"/>
      <c r="DA111" s="463"/>
      <c r="DB111" s="463"/>
      <c r="DC111" s="463"/>
      <c r="DD111" s="463"/>
      <c r="DE111" s="463"/>
      <c r="DF111" s="463"/>
      <c r="DG111" s="463"/>
      <c r="DH111" s="463"/>
      <c r="DI111" s="463"/>
      <c r="DJ111" s="463"/>
      <c r="DK111" s="463"/>
      <c r="DL111" s="463"/>
      <c r="DM111" s="463"/>
      <c r="DN111" s="463"/>
      <c r="DO111" s="463"/>
      <c r="DP111" s="463"/>
      <c r="DQ111" s="463"/>
      <c r="DR111" s="463"/>
      <c r="DS111" s="463"/>
      <c r="DT111" s="463"/>
      <c r="DU111" s="463"/>
      <c r="DV111" s="463"/>
      <c r="DW111" s="463"/>
      <c r="DX111" s="463"/>
      <c r="DY111" s="463"/>
      <c r="DZ111" s="463"/>
      <c r="EA111" s="463"/>
      <c r="EB111" s="463"/>
      <c r="EC111" s="463"/>
      <c r="ED111" s="463"/>
      <c r="EE111" s="463"/>
      <c r="EF111" s="463"/>
      <c r="EG111" s="463"/>
      <c r="EH111" s="463"/>
      <c r="EI111" s="463"/>
      <c r="EJ111" s="463"/>
      <c r="EK111" s="463"/>
      <c r="EL111" s="463"/>
      <c r="EM111" s="463"/>
      <c r="EN111" s="463"/>
      <c r="EO111" s="463"/>
      <c r="EP111" s="463"/>
      <c r="EQ111" s="463"/>
      <c r="ER111" s="463"/>
      <c r="ES111" s="463"/>
      <c r="ET111" s="463"/>
      <c r="EU111" s="463"/>
      <c r="EV111" s="463"/>
      <c r="EW111" s="463"/>
      <c r="EX111" s="463"/>
      <c r="EY111" s="463"/>
      <c r="EZ111" s="463"/>
      <c r="FA111" s="463"/>
      <c r="FB111" s="463"/>
      <c r="FC111" s="463"/>
      <c r="FD111" s="463"/>
      <c r="FE111" s="463"/>
      <c r="FF111" s="463"/>
      <c r="FG111" s="463"/>
      <c r="FH111" s="463"/>
      <c r="FI111" s="463"/>
      <c r="FJ111" s="463"/>
      <c r="FK111" s="463"/>
      <c r="FL111" s="463"/>
      <c r="FM111" s="463"/>
      <c r="FN111" s="463"/>
      <c r="FO111" s="463"/>
      <c r="FP111" s="463"/>
      <c r="FQ111" s="463"/>
      <c r="FR111" s="463"/>
      <c r="FS111" s="463"/>
      <c r="FT111" s="463"/>
      <c r="FU111" s="463"/>
      <c r="FV111" s="463"/>
      <c r="FW111" s="463"/>
      <c r="FX111" s="463"/>
      <c r="FY111" s="463"/>
      <c r="FZ111" s="463"/>
      <c r="GA111" s="463"/>
      <c r="GB111" s="463"/>
      <c r="GC111" s="463"/>
      <c r="GD111" s="463"/>
      <c r="GE111" s="463"/>
      <c r="GF111" s="463"/>
      <c r="GG111" s="463"/>
      <c r="GH111" s="463"/>
      <c r="GI111" s="463"/>
      <c r="GJ111" s="463"/>
      <c r="GK111" s="463"/>
      <c r="GL111" s="463"/>
      <c r="GM111" s="463"/>
      <c r="GN111" s="463"/>
      <c r="GO111" s="463"/>
      <c r="GP111" s="463"/>
      <c r="GQ111" s="463"/>
      <c r="GR111" s="463"/>
      <c r="GS111" s="463"/>
      <c r="GT111" s="463"/>
      <c r="GU111" s="463"/>
      <c r="GV111" s="463"/>
      <c r="GW111" s="463"/>
      <c r="GX111" s="463"/>
      <c r="GY111" s="463"/>
      <c r="GZ111" s="463"/>
      <c r="HA111" s="463"/>
      <c r="HB111" s="463"/>
      <c r="HC111" s="463"/>
      <c r="HD111" s="463"/>
      <c r="HE111" s="463"/>
      <c r="HF111" s="463"/>
      <c r="HG111" s="463"/>
      <c r="HH111" s="463"/>
      <c r="HI111" s="463"/>
      <c r="HJ111" s="463"/>
      <c r="HK111" s="463"/>
      <c r="HL111" s="463"/>
      <c r="HM111" s="463"/>
      <c r="HN111" s="463"/>
      <c r="HO111" s="463"/>
      <c r="HP111" s="463"/>
      <c r="HQ111" s="463"/>
      <c r="HR111" s="463"/>
      <c r="HS111" s="463"/>
      <c r="HT111" s="463"/>
      <c r="HU111" s="463"/>
      <c r="HV111" s="463"/>
      <c r="HW111" s="463"/>
      <c r="HX111" s="463"/>
      <c r="HY111" s="463"/>
      <c r="HZ111" s="463"/>
      <c r="IA111" s="463"/>
      <c r="IB111" s="463"/>
      <c r="IC111" s="463"/>
      <c r="ID111" s="463"/>
      <c r="IE111" s="463"/>
      <c r="IF111" s="463"/>
      <c r="IG111" s="463"/>
      <c r="IH111" s="463"/>
      <c r="II111" s="463"/>
      <c r="IJ111" s="463"/>
      <c r="IK111" s="463"/>
      <c r="IL111" s="463"/>
      <c r="IM111" s="463"/>
      <c r="IN111" s="463"/>
      <c r="IO111" s="463"/>
      <c r="IP111" s="463"/>
      <c r="IQ111" s="463"/>
      <c r="IR111" s="463"/>
      <c r="IS111" s="463"/>
      <c r="IT111" s="463"/>
      <c r="IU111" s="463"/>
    </row>
    <row r="112" spans="1:255" s="1" customFormat="1" ht="51" x14ac:dyDescent="0.2">
      <c r="A112" s="447"/>
      <c r="B112" s="456" t="s">
        <v>33</v>
      </c>
      <c r="C112" s="449">
        <v>1</v>
      </c>
      <c r="D112" s="457" t="s">
        <v>565</v>
      </c>
      <c r="E112" s="458" t="s">
        <v>27</v>
      </c>
      <c r="F112" s="459">
        <v>1</v>
      </c>
      <c r="G112" s="460">
        <v>1</v>
      </c>
      <c r="H112" s="461">
        <v>0</v>
      </c>
      <c r="I112" s="462">
        <f>H112*G112</f>
        <v>0</v>
      </c>
      <c r="J112" s="463"/>
      <c r="K112" s="463"/>
      <c r="L112" s="463"/>
      <c r="M112" s="463"/>
      <c r="N112" s="463"/>
      <c r="O112" s="463"/>
      <c r="P112" s="463"/>
      <c r="Q112" s="463"/>
      <c r="R112" s="463"/>
      <c r="S112" s="463"/>
      <c r="T112" s="463"/>
      <c r="U112" s="463"/>
      <c r="V112" s="463"/>
      <c r="W112" s="463"/>
      <c r="X112" s="463"/>
      <c r="Y112" s="463"/>
      <c r="Z112" s="463"/>
      <c r="AA112" s="463"/>
      <c r="AB112" s="463"/>
      <c r="AC112" s="463"/>
      <c r="AD112" s="463"/>
      <c r="AE112" s="463"/>
      <c r="AF112" s="463"/>
      <c r="AG112" s="463"/>
      <c r="AH112" s="463"/>
      <c r="AI112" s="463"/>
      <c r="AJ112" s="463"/>
      <c r="AK112" s="463"/>
      <c r="AL112" s="463"/>
      <c r="AM112" s="463"/>
      <c r="AN112" s="463"/>
      <c r="AO112" s="463"/>
      <c r="AP112" s="463"/>
      <c r="AQ112" s="463"/>
      <c r="AR112" s="463"/>
      <c r="AS112" s="463"/>
      <c r="AT112" s="463"/>
      <c r="AU112" s="463"/>
      <c r="AV112" s="463"/>
      <c r="AW112" s="463"/>
      <c r="AX112" s="463"/>
      <c r="AY112" s="463"/>
      <c r="AZ112" s="463"/>
      <c r="BA112" s="463"/>
      <c r="BB112" s="463"/>
      <c r="BC112" s="463"/>
      <c r="BD112" s="463"/>
      <c r="BE112" s="463"/>
      <c r="BF112" s="463"/>
      <c r="BG112" s="463"/>
      <c r="BH112" s="463"/>
      <c r="BI112" s="463"/>
      <c r="BJ112" s="463"/>
      <c r="BK112" s="463"/>
      <c r="BL112" s="463"/>
      <c r="BM112" s="463"/>
      <c r="BN112" s="463"/>
      <c r="BO112" s="463"/>
      <c r="BP112" s="463"/>
      <c r="BQ112" s="463"/>
      <c r="BR112" s="463"/>
      <c r="BS112" s="463"/>
      <c r="BT112" s="463"/>
      <c r="BU112" s="463"/>
      <c r="BV112" s="463"/>
      <c r="BW112" s="463"/>
      <c r="BX112" s="463"/>
      <c r="BY112" s="463"/>
      <c r="BZ112" s="463"/>
      <c r="CA112" s="463"/>
      <c r="CB112" s="463"/>
      <c r="CC112" s="463"/>
      <c r="CD112" s="463"/>
      <c r="CE112" s="463"/>
      <c r="CF112" s="463"/>
      <c r="CG112" s="463"/>
      <c r="CH112" s="463"/>
      <c r="CI112" s="463"/>
      <c r="CJ112" s="463"/>
      <c r="CK112" s="463"/>
      <c r="CL112" s="463"/>
      <c r="CM112" s="463"/>
      <c r="CN112" s="463"/>
      <c r="CO112" s="463"/>
      <c r="CP112" s="463"/>
      <c r="CQ112" s="463"/>
      <c r="CR112" s="463"/>
      <c r="CS112" s="463"/>
      <c r="CT112" s="463"/>
      <c r="CU112" s="463"/>
      <c r="CV112" s="463"/>
      <c r="CW112" s="463"/>
      <c r="CX112" s="463"/>
      <c r="CY112" s="463"/>
      <c r="CZ112" s="463"/>
      <c r="DA112" s="463"/>
      <c r="DB112" s="463"/>
      <c r="DC112" s="463"/>
      <c r="DD112" s="463"/>
      <c r="DE112" s="463"/>
      <c r="DF112" s="463"/>
      <c r="DG112" s="463"/>
      <c r="DH112" s="463"/>
      <c r="DI112" s="463"/>
      <c r="DJ112" s="463"/>
      <c r="DK112" s="463"/>
      <c r="DL112" s="463"/>
      <c r="DM112" s="463"/>
      <c r="DN112" s="463"/>
      <c r="DO112" s="463"/>
      <c r="DP112" s="463"/>
      <c r="DQ112" s="463"/>
      <c r="DR112" s="463"/>
      <c r="DS112" s="463"/>
      <c r="DT112" s="463"/>
      <c r="DU112" s="463"/>
      <c r="DV112" s="463"/>
      <c r="DW112" s="463"/>
      <c r="DX112" s="463"/>
      <c r="DY112" s="463"/>
      <c r="DZ112" s="463"/>
      <c r="EA112" s="463"/>
      <c r="EB112" s="463"/>
      <c r="EC112" s="463"/>
      <c r="ED112" s="463"/>
      <c r="EE112" s="463"/>
      <c r="EF112" s="463"/>
      <c r="EG112" s="463"/>
      <c r="EH112" s="463"/>
      <c r="EI112" s="463"/>
      <c r="EJ112" s="463"/>
      <c r="EK112" s="463"/>
      <c r="EL112" s="463"/>
      <c r="EM112" s="463"/>
      <c r="EN112" s="463"/>
      <c r="EO112" s="463"/>
      <c r="EP112" s="463"/>
      <c r="EQ112" s="463"/>
      <c r="ER112" s="463"/>
      <c r="ES112" s="463"/>
      <c r="ET112" s="463"/>
      <c r="EU112" s="463"/>
      <c r="EV112" s="463"/>
      <c r="EW112" s="463"/>
      <c r="EX112" s="463"/>
      <c r="EY112" s="463"/>
      <c r="EZ112" s="463"/>
      <c r="FA112" s="463"/>
      <c r="FB112" s="463"/>
      <c r="FC112" s="463"/>
      <c r="FD112" s="463"/>
      <c r="FE112" s="463"/>
      <c r="FF112" s="463"/>
      <c r="FG112" s="463"/>
      <c r="FH112" s="463"/>
      <c r="FI112" s="463"/>
      <c r="FJ112" s="463"/>
      <c r="FK112" s="463"/>
      <c r="FL112" s="463"/>
      <c r="FM112" s="463"/>
      <c r="FN112" s="463"/>
      <c r="FO112" s="463"/>
      <c r="FP112" s="463"/>
      <c r="FQ112" s="463"/>
      <c r="FR112" s="463"/>
      <c r="FS112" s="463"/>
      <c r="FT112" s="463"/>
      <c r="FU112" s="463"/>
      <c r="FV112" s="463"/>
      <c r="FW112" s="463"/>
      <c r="FX112" s="463"/>
      <c r="FY112" s="463"/>
      <c r="FZ112" s="463"/>
      <c r="GA112" s="463"/>
      <c r="GB112" s="463"/>
      <c r="GC112" s="463"/>
      <c r="GD112" s="463"/>
      <c r="GE112" s="463"/>
      <c r="GF112" s="463"/>
      <c r="GG112" s="463"/>
      <c r="GH112" s="463"/>
      <c r="GI112" s="463"/>
      <c r="GJ112" s="463"/>
      <c r="GK112" s="463"/>
      <c r="GL112" s="463"/>
      <c r="GM112" s="463"/>
      <c r="GN112" s="463"/>
      <c r="GO112" s="463"/>
      <c r="GP112" s="463"/>
      <c r="GQ112" s="463"/>
      <c r="GR112" s="463"/>
      <c r="GS112" s="463"/>
      <c r="GT112" s="463"/>
      <c r="GU112" s="463"/>
      <c r="GV112" s="463"/>
      <c r="GW112" s="463"/>
      <c r="GX112" s="463"/>
      <c r="GY112" s="463"/>
      <c r="GZ112" s="463"/>
      <c r="HA112" s="463"/>
      <c r="HB112" s="463"/>
      <c r="HC112" s="463"/>
      <c r="HD112" s="463"/>
      <c r="HE112" s="463"/>
      <c r="HF112" s="463"/>
      <c r="HG112" s="463"/>
      <c r="HH112" s="463"/>
      <c r="HI112" s="463"/>
      <c r="HJ112" s="463"/>
      <c r="HK112" s="463"/>
      <c r="HL112" s="463"/>
      <c r="HM112" s="463"/>
      <c r="HN112" s="463"/>
      <c r="HO112" s="463"/>
      <c r="HP112" s="463"/>
      <c r="HQ112" s="463"/>
      <c r="HR112" s="463"/>
      <c r="HS112" s="463"/>
      <c r="HT112" s="463"/>
      <c r="HU112" s="463"/>
      <c r="HV112" s="463"/>
      <c r="HW112" s="463"/>
      <c r="HX112" s="463"/>
      <c r="HY112" s="463"/>
      <c r="HZ112" s="463"/>
      <c r="IA112" s="463"/>
      <c r="IB112" s="463"/>
      <c r="IC112" s="463"/>
      <c r="ID112" s="463"/>
      <c r="IE112" s="463"/>
      <c r="IF112" s="463"/>
      <c r="IG112" s="463"/>
      <c r="IH112" s="463"/>
      <c r="II112" s="463"/>
      <c r="IJ112" s="463"/>
      <c r="IK112" s="463"/>
      <c r="IL112" s="463"/>
      <c r="IM112" s="463"/>
      <c r="IN112" s="463"/>
      <c r="IO112" s="463"/>
      <c r="IP112" s="463"/>
      <c r="IQ112" s="463"/>
      <c r="IR112" s="463"/>
      <c r="IS112" s="463"/>
      <c r="IT112" s="463"/>
      <c r="IU112" s="463"/>
    </row>
    <row r="113" spans="1:255" s="1" customFormat="1" ht="51" x14ac:dyDescent="0.2">
      <c r="A113" s="447"/>
      <c r="B113" s="456" t="s">
        <v>33</v>
      </c>
      <c r="C113" s="449">
        <v>2</v>
      </c>
      <c r="D113" s="457" t="s">
        <v>566</v>
      </c>
      <c r="E113" s="458" t="s">
        <v>567</v>
      </c>
      <c r="F113" s="459">
        <v>80</v>
      </c>
      <c r="G113" s="460">
        <v>80</v>
      </c>
      <c r="H113" s="461">
        <v>0</v>
      </c>
      <c r="I113" s="462">
        <f t="shared" ref="I113:I125" si="11">H113*G113</f>
        <v>0</v>
      </c>
      <c r="J113" s="463"/>
      <c r="K113" s="463"/>
      <c r="L113" s="463"/>
      <c r="M113" s="463"/>
      <c r="N113" s="463"/>
      <c r="O113" s="463"/>
      <c r="P113" s="463"/>
      <c r="Q113" s="463"/>
      <c r="R113" s="463"/>
      <c r="S113" s="463"/>
      <c r="T113" s="463"/>
      <c r="U113" s="463"/>
      <c r="V113" s="463"/>
      <c r="W113" s="463"/>
      <c r="X113" s="463"/>
      <c r="Y113" s="463"/>
      <c r="Z113" s="463"/>
      <c r="AA113" s="463"/>
      <c r="AB113" s="463"/>
      <c r="AC113" s="463"/>
      <c r="AD113" s="463"/>
      <c r="AE113" s="463"/>
      <c r="AF113" s="463"/>
      <c r="AG113" s="463"/>
      <c r="AH113" s="463"/>
      <c r="AI113" s="463"/>
      <c r="AJ113" s="463"/>
      <c r="AK113" s="463"/>
      <c r="AL113" s="463"/>
      <c r="AM113" s="463"/>
      <c r="AN113" s="463"/>
      <c r="AO113" s="463"/>
      <c r="AP113" s="463"/>
      <c r="AQ113" s="463"/>
      <c r="AR113" s="463"/>
      <c r="AS113" s="463"/>
      <c r="AT113" s="463"/>
      <c r="AU113" s="463"/>
      <c r="AV113" s="463"/>
      <c r="AW113" s="463"/>
      <c r="AX113" s="463"/>
      <c r="AY113" s="463"/>
      <c r="AZ113" s="463"/>
      <c r="BA113" s="463"/>
      <c r="BB113" s="463"/>
      <c r="BC113" s="463"/>
      <c r="BD113" s="463"/>
      <c r="BE113" s="463"/>
      <c r="BF113" s="463"/>
      <c r="BG113" s="463"/>
      <c r="BH113" s="463"/>
      <c r="BI113" s="463"/>
      <c r="BJ113" s="463"/>
      <c r="BK113" s="463"/>
      <c r="BL113" s="463"/>
      <c r="BM113" s="463"/>
      <c r="BN113" s="463"/>
      <c r="BO113" s="463"/>
      <c r="BP113" s="463"/>
      <c r="BQ113" s="463"/>
      <c r="BR113" s="463"/>
      <c r="BS113" s="463"/>
      <c r="BT113" s="463"/>
      <c r="BU113" s="463"/>
      <c r="BV113" s="463"/>
      <c r="BW113" s="463"/>
      <c r="BX113" s="463"/>
      <c r="BY113" s="463"/>
      <c r="BZ113" s="463"/>
      <c r="CA113" s="463"/>
      <c r="CB113" s="463"/>
      <c r="CC113" s="463"/>
      <c r="CD113" s="463"/>
      <c r="CE113" s="463"/>
      <c r="CF113" s="463"/>
      <c r="CG113" s="463"/>
      <c r="CH113" s="463"/>
      <c r="CI113" s="463"/>
      <c r="CJ113" s="463"/>
      <c r="CK113" s="463"/>
      <c r="CL113" s="463"/>
      <c r="CM113" s="463"/>
      <c r="CN113" s="463"/>
      <c r="CO113" s="463"/>
      <c r="CP113" s="463"/>
      <c r="CQ113" s="463"/>
      <c r="CR113" s="463"/>
      <c r="CS113" s="463"/>
      <c r="CT113" s="463"/>
      <c r="CU113" s="463"/>
      <c r="CV113" s="463"/>
      <c r="CW113" s="463"/>
      <c r="CX113" s="463"/>
      <c r="CY113" s="463"/>
      <c r="CZ113" s="463"/>
      <c r="DA113" s="463"/>
      <c r="DB113" s="463"/>
      <c r="DC113" s="463"/>
      <c r="DD113" s="463"/>
      <c r="DE113" s="463"/>
      <c r="DF113" s="463"/>
      <c r="DG113" s="463"/>
      <c r="DH113" s="463"/>
      <c r="DI113" s="463"/>
      <c r="DJ113" s="463"/>
      <c r="DK113" s="463"/>
      <c r="DL113" s="463"/>
      <c r="DM113" s="463"/>
      <c r="DN113" s="463"/>
      <c r="DO113" s="463"/>
      <c r="DP113" s="463"/>
      <c r="DQ113" s="463"/>
      <c r="DR113" s="463"/>
      <c r="DS113" s="463"/>
      <c r="DT113" s="463"/>
      <c r="DU113" s="463"/>
      <c r="DV113" s="463"/>
      <c r="DW113" s="463"/>
      <c r="DX113" s="463"/>
      <c r="DY113" s="463"/>
      <c r="DZ113" s="463"/>
      <c r="EA113" s="463"/>
      <c r="EB113" s="463"/>
      <c r="EC113" s="463"/>
      <c r="ED113" s="463"/>
      <c r="EE113" s="463"/>
      <c r="EF113" s="463"/>
      <c r="EG113" s="463"/>
      <c r="EH113" s="463"/>
      <c r="EI113" s="463"/>
      <c r="EJ113" s="463"/>
      <c r="EK113" s="463"/>
      <c r="EL113" s="463"/>
      <c r="EM113" s="463"/>
      <c r="EN113" s="463"/>
      <c r="EO113" s="463"/>
      <c r="EP113" s="463"/>
      <c r="EQ113" s="463"/>
      <c r="ER113" s="463"/>
      <c r="ES113" s="463"/>
      <c r="ET113" s="463"/>
      <c r="EU113" s="463"/>
      <c r="EV113" s="463"/>
      <c r="EW113" s="463"/>
      <c r="EX113" s="463"/>
      <c r="EY113" s="463"/>
      <c r="EZ113" s="463"/>
      <c r="FA113" s="463"/>
      <c r="FB113" s="463"/>
      <c r="FC113" s="463"/>
      <c r="FD113" s="463"/>
      <c r="FE113" s="463"/>
      <c r="FF113" s="463"/>
      <c r="FG113" s="463"/>
      <c r="FH113" s="463"/>
      <c r="FI113" s="463"/>
      <c r="FJ113" s="463"/>
      <c r="FK113" s="463"/>
      <c r="FL113" s="463"/>
      <c r="FM113" s="463"/>
      <c r="FN113" s="463"/>
      <c r="FO113" s="463"/>
      <c r="FP113" s="463"/>
      <c r="FQ113" s="463"/>
      <c r="FR113" s="463"/>
      <c r="FS113" s="463"/>
      <c r="FT113" s="463"/>
      <c r="FU113" s="463"/>
      <c r="FV113" s="463"/>
      <c r="FW113" s="463"/>
      <c r="FX113" s="463"/>
      <c r="FY113" s="463"/>
      <c r="FZ113" s="463"/>
      <c r="GA113" s="463"/>
      <c r="GB113" s="463"/>
      <c r="GC113" s="463"/>
      <c r="GD113" s="463"/>
      <c r="GE113" s="463"/>
      <c r="GF113" s="463"/>
      <c r="GG113" s="463"/>
      <c r="GH113" s="463"/>
      <c r="GI113" s="463"/>
      <c r="GJ113" s="463"/>
      <c r="GK113" s="463"/>
      <c r="GL113" s="463"/>
      <c r="GM113" s="463"/>
      <c r="GN113" s="463"/>
      <c r="GO113" s="463"/>
      <c r="GP113" s="463"/>
      <c r="GQ113" s="463"/>
      <c r="GR113" s="463"/>
      <c r="GS113" s="463"/>
      <c r="GT113" s="463"/>
      <c r="GU113" s="463"/>
      <c r="GV113" s="463"/>
      <c r="GW113" s="463"/>
      <c r="GX113" s="463"/>
      <c r="GY113" s="463"/>
      <c r="GZ113" s="463"/>
      <c r="HA113" s="463"/>
      <c r="HB113" s="463"/>
      <c r="HC113" s="463"/>
      <c r="HD113" s="463"/>
      <c r="HE113" s="463"/>
      <c r="HF113" s="463"/>
      <c r="HG113" s="463"/>
      <c r="HH113" s="463"/>
      <c r="HI113" s="463"/>
      <c r="HJ113" s="463"/>
      <c r="HK113" s="463"/>
      <c r="HL113" s="463"/>
      <c r="HM113" s="463"/>
      <c r="HN113" s="463"/>
      <c r="HO113" s="463"/>
      <c r="HP113" s="463"/>
      <c r="HQ113" s="463"/>
      <c r="HR113" s="463"/>
      <c r="HS113" s="463"/>
      <c r="HT113" s="463"/>
      <c r="HU113" s="463"/>
      <c r="HV113" s="463"/>
      <c r="HW113" s="463"/>
      <c r="HX113" s="463"/>
      <c r="HY113" s="463"/>
      <c r="HZ113" s="463"/>
      <c r="IA113" s="463"/>
      <c r="IB113" s="463"/>
      <c r="IC113" s="463"/>
      <c r="ID113" s="463"/>
      <c r="IE113" s="463"/>
      <c r="IF113" s="463"/>
      <c r="IG113" s="463"/>
      <c r="IH113" s="463"/>
      <c r="II113" s="463"/>
      <c r="IJ113" s="463"/>
      <c r="IK113" s="463"/>
      <c r="IL113" s="463"/>
      <c r="IM113" s="463"/>
      <c r="IN113" s="463"/>
      <c r="IO113" s="463"/>
      <c r="IP113" s="463"/>
      <c r="IQ113" s="463"/>
      <c r="IR113" s="463"/>
      <c r="IS113" s="463"/>
      <c r="IT113" s="463"/>
      <c r="IU113" s="463"/>
    </row>
    <row r="114" spans="1:255" s="1" customFormat="1" ht="89.25" x14ac:dyDescent="0.2">
      <c r="A114" s="447"/>
      <c r="B114" s="456" t="s">
        <v>33</v>
      </c>
      <c r="C114" s="449">
        <v>3</v>
      </c>
      <c r="D114" s="457" t="s">
        <v>568</v>
      </c>
      <c r="E114" s="458" t="s">
        <v>567</v>
      </c>
      <c r="F114" s="459">
        <v>20</v>
      </c>
      <c r="G114" s="460">
        <v>20</v>
      </c>
      <c r="H114" s="461">
        <v>0</v>
      </c>
      <c r="I114" s="462">
        <f t="shared" si="11"/>
        <v>0</v>
      </c>
      <c r="J114" s="463"/>
      <c r="K114" s="463"/>
      <c r="L114" s="463"/>
      <c r="M114" s="463"/>
      <c r="N114" s="463"/>
      <c r="O114" s="463"/>
      <c r="P114" s="463"/>
      <c r="Q114" s="463"/>
      <c r="R114" s="463"/>
      <c r="S114" s="463"/>
      <c r="T114" s="463"/>
      <c r="U114" s="463"/>
      <c r="V114" s="463"/>
      <c r="W114" s="463"/>
      <c r="X114" s="463"/>
      <c r="Y114" s="463"/>
      <c r="Z114" s="463"/>
      <c r="AA114" s="463"/>
      <c r="AB114" s="463"/>
      <c r="AC114" s="463"/>
      <c r="AD114" s="463"/>
      <c r="AE114" s="463"/>
      <c r="AF114" s="463"/>
      <c r="AG114" s="463"/>
      <c r="AH114" s="463"/>
      <c r="AI114" s="463"/>
      <c r="AJ114" s="463"/>
      <c r="AK114" s="463"/>
      <c r="AL114" s="463"/>
      <c r="AM114" s="463"/>
      <c r="AN114" s="463"/>
      <c r="AO114" s="463"/>
      <c r="AP114" s="463"/>
      <c r="AQ114" s="463"/>
      <c r="AR114" s="463"/>
      <c r="AS114" s="463"/>
      <c r="AT114" s="463"/>
      <c r="AU114" s="463"/>
      <c r="AV114" s="463"/>
      <c r="AW114" s="463"/>
      <c r="AX114" s="463"/>
      <c r="AY114" s="463"/>
      <c r="AZ114" s="463"/>
      <c r="BA114" s="463"/>
      <c r="BB114" s="463"/>
      <c r="BC114" s="463"/>
      <c r="BD114" s="463"/>
      <c r="BE114" s="463"/>
      <c r="BF114" s="463"/>
      <c r="BG114" s="463"/>
      <c r="BH114" s="463"/>
      <c r="BI114" s="463"/>
      <c r="BJ114" s="463"/>
      <c r="BK114" s="463"/>
      <c r="BL114" s="463"/>
      <c r="BM114" s="463"/>
      <c r="BN114" s="463"/>
      <c r="BO114" s="463"/>
      <c r="BP114" s="463"/>
      <c r="BQ114" s="463"/>
      <c r="BR114" s="463"/>
      <c r="BS114" s="463"/>
      <c r="BT114" s="463"/>
      <c r="BU114" s="463"/>
      <c r="BV114" s="463"/>
      <c r="BW114" s="463"/>
      <c r="BX114" s="463"/>
      <c r="BY114" s="463"/>
      <c r="BZ114" s="463"/>
      <c r="CA114" s="463"/>
      <c r="CB114" s="463"/>
      <c r="CC114" s="463"/>
      <c r="CD114" s="463"/>
      <c r="CE114" s="463"/>
      <c r="CF114" s="463"/>
      <c r="CG114" s="463"/>
      <c r="CH114" s="463"/>
      <c r="CI114" s="463"/>
      <c r="CJ114" s="463"/>
      <c r="CK114" s="463"/>
      <c r="CL114" s="463"/>
      <c r="CM114" s="463"/>
      <c r="CN114" s="463"/>
      <c r="CO114" s="463"/>
      <c r="CP114" s="463"/>
      <c r="CQ114" s="463"/>
      <c r="CR114" s="463"/>
      <c r="CS114" s="463"/>
      <c r="CT114" s="463"/>
      <c r="CU114" s="463"/>
      <c r="CV114" s="463"/>
      <c r="CW114" s="463"/>
      <c r="CX114" s="463"/>
      <c r="CY114" s="463"/>
      <c r="CZ114" s="463"/>
      <c r="DA114" s="463"/>
      <c r="DB114" s="463"/>
      <c r="DC114" s="463"/>
      <c r="DD114" s="463"/>
      <c r="DE114" s="463"/>
      <c r="DF114" s="463"/>
      <c r="DG114" s="463"/>
      <c r="DH114" s="463"/>
      <c r="DI114" s="463"/>
      <c r="DJ114" s="463"/>
      <c r="DK114" s="463"/>
      <c r="DL114" s="463"/>
      <c r="DM114" s="463"/>
      <c r="DN114" s="463"/>
      <c r="DO114" s="463"/>
      <c r="DP114" s="463"/>
      <c r="DQ114" s="463"/>
      <c r="DR114" s="463"/>
      <c r="DS114" s="463"/>
      <c r="DT114" s="463"/>
      <c r="DU114" s="463"/>
      <c r="DV114" s="463"/>
      <c r="DW114" s="463"/>
      <c r="DX114" s="463"/>
      <c r="DY114" s="463"/>
      <c r="DZ114" s="463"/>
      <c r="EA114" s="463"/>
      <c r="EB114" s="463"/>
      <c r="EC114" s="463"/>
      <c r="ED114" s="463"/>
      <c r="EE114" s="463"/>
      <c r="EF114" s="463"/>
      <c r="EG114" s="463"/>
      <c r="EH114" s="463"/>
      <c r="EI114" s="463"/>
      <c r="EJ114" s="463"/>
      <c r="EK114" s="463"/>
      <c r="EL114" s="463"/>
      <c r="EM114" s="463"/>
      <c r="EN114" s="463"/>
      <c r="EO114" s="463"/>
      <c r="EP114" s="463"/>
      <c r="EQ114" s="463"/>
      <c r="ER114" s="463"/>
      <c r="ES114" s="463"/>
      <c r="ET114" s="463"/>
      <c r="EU114" s="463"/>
      <c r="EV114" s="463"/>
      <c r="EW114" s="463"/>
      <c r="EX114" s="463"/>
      <c r="EY114" s="463"/>
      <c r="EZ114" s="463"/>
      <c r="FA114" s="463"/>
      <c r="FB114" s="463"/>
      <c r="FC114" s="463"/>
      <c r="FD114" s="463"/>
      <c r="FE114" s="463"/>
      <c r="FF114" s="463"/>
      <c r="FG114" s="463"/>
      <c r="FH114" s="463"/>
      <c r="FI114" s="463"/>
      <c r="FJ114" s="463"/>
      <c r="FK114" s="463"/>
      <c r="FL114" s="463"/>
      <c r="FM114" s="463"/>
      <c r="FN114" s="463"/>
      <c r="FO114" s="463"/>
      <c r="FP114" s="463"/>
      <c r="FQ114" s="463"/>
      <c r="FR114" s="463"/>
      <c r="FS114" s="463"/>
      <c r="FT114" s="463"/>
      <c r="FU114" s="463"/>
      <c r="FV114" s="463"/>
      <c r="FW114" s="463"/>
      <c r="FX114" s="463"/>
      <c r="FY114" s="463"/>
      <c r="FZ114" s="463"/>
      <c r="GA114" s="463"/>
      <c r="GB114" s="463"/>
      <c r="GC114" s="463"/>
      <c r="GD114" s="463"/>
      <c r="GE114" s="463"/>
      <c r="GF114" s="463"/>
      <c r="GG114" s="463"/>
      <c r="GH114" s="463"/>
      <c r="GI114" s="463"/>
      <c r="GJ114" s="463"/>
      <c r="GK114" s="463"/>
      <c r="GL114" s="463"/>
      <c r="GM114" s="463"/>
      <c r="GN114" s="463"/>
      <c r="GO114" s="463"/>
      <c r="GP114" s="463"/>
      <c r="GQ114" s="463"/>
      <c r="GR114" s="463"/>
      <c r="GS114" s="463"/>
      <c r="GT114" s="463"/>
      <c r="GU114" s="463"/>
      <c r="GV114" s="463"/>
      <c r="GW114" s="463"/>
      <c r="GX114" s="463"/>
      <c r="GY114" s="463"/>
      <c r="GZ114" s="463"/>
      <c r="HA114" s="463"/>
      <c r="HB114" s="463"/>
      <c r="HC114" s="463"/>
      <c r="HD114" s="463"/>
      <c r="HE114" s="463"/>
      <c r="HF114" s="463"/>
      <c r="HG114" s="463"/>
      <c r="HH114" s="463"/>
      <c r="HI114" s="463"/>
      <c r="HJ114" s="463"/>
      <c r="HK114" s="463"/>
      <c r="HL114" s="463"/>
      <c r="HM114" s="463"/>
      <c r="HN114" s="463"/>
      <c r="HO114" s="463"/>
      <c r="HP114" s="463"/>
      <c r="HQ114" s="463"/>
      <c r="HR114" s="463"/>
      <c r="HS114" s="463"/>
      <c r="HT114" s="463"/>
      <c r="HU114" s="463"/>
      <c r="HV114" s="463"/>
      <c r="HW114" s="463"/>
      <c r="HX114" s="463"/>
      <c r="HY114" s="463"/>
      <c r="HZ114" s="463"/>
      <c r="IA114" s="463"/>
      <c r="IB114" s="463"/>
      <c r="IC114" s="463"/>
      <c r="ID114" s="463"/>
      <c r="IE114" s="463"/>
      <c r="IF114" s="463"/>
      <c r="IG114" s="463"/>
      <c r="IH114" s="463"/>
      <c r="II114" s="463"/>
      <c r="IJ114" s="463"/>
      <c r="IK114" s="463"/>
      <c r="IL114" s="463"/>
      <c r="IM114" s="463"/>
      <c r="IN114" s="463"/>
      <c r="IO114" s="463"/>
      <c r="IP114" s="463"/>
      <c r="IQ114" s="463"/>
      <c r="IR114" s="463"/>
      <c r="IS114" s="463"/>
      <c r="IT114" s="463"/>
      <c r="IU114" s="463"/>
    </row>
    <row r="115" spans="1:255" s="1" customFormat="1" x14ac:dyDescent="0.2">
      <c r="A115" s="447"/>
      <c r="B115" s="456" t="s">
        <v>33</v>
      </c>
      <c r="C115" s="449">
        <v>4</v>
      </c>
      <c r="D115" s="457" t="s">
        <v>569</v>
      </c>
      <c r="E115" s="458" t="s">
        <v>567</v>
      </c>
      <c r="F115" s="459">
        <v>72</v>
      </c>
      <c r="G115" s="460">
        <v>72</v>
      </c>
      <c r="H115" s="461">
        <v>0</v>
      </c>
      <c r="I115" s="462">
        <f t="shared" si="11"/>
        <v>0</v>
      </c>
      <c r="J115" s="463"/>
      <c r="K115" s="463"/>
      <c r="L115" s="463"/>
      <c r="M115" s="463"/>
      <c r="N115" s="463"/>
      <c r="O115" s="463"/>
      <c r="P115" s="463"/>
      <c r="Q115" s="463"/>
      <c r="R115" s="463"/>
      <c r="S115" s="463"/>
      <c r="T115" s="463"/>
      <c r="U115" s="463"/>
      <c r="V115" s="463"/>
      <c r="W115" s="463"/>
      <c r="X115" s="463"/>
      <c r="Y115" s="463"/>
      <c r="Z115" s="463"/>
      <c r="AA115" s="463"/>
      <c r="AB115" s="463"/>
      <c r="AC115" s="463"/>
      <c r="AD115" s="463"/>
      <c r="AE115" s="463"/>
      <c r="AF115" s="463"/>
      <c r="AG115" s="463"/>
      <c r="AH115" s="463"/>
      <c r="AI115" s="463"/>
      <c r="AJ115" s="463"/>
      <c r="AK115" s="463"/>
      <c r="AL115" s="463"/>
      <c r="AM115" s="463"/>
      <c r="AN115" s="463"/>
      <c r="AO115" s="463"/>
      <c r="AP115" s="463"/>
      <c r="AQ115" s="463"/>
      <c r="AR115" s="463"/>
      <c r="AS115" s="463"/>
      <c r="AT115" s="463"/>
      <c r="AU115" s="463"/>
      <c r="AV115" s="463"/>
      <c r="AW115" s="463"/>
      <c r="AX115" s="463"/>
      <c r="AY115" s="463"/>
      <c r="AZ115" s="463"/>
      <c r="BA115" s="463"/>
      <c r="BB115" s="463"/>
      <c r="BC115" s="463"/>
      <c r="BD115" s="463"/>
      <c r="BE115" s="463"/>
      <c r="BF115" s="463"/>
      <c r="BG115" s="463"/>
      <c r="BH115" s="463"/>
      <c r="BI115" s="463"/>
      <c r="BJ115" s="463"/>
      <c r="BK115" s="463"/>
      <c r="BL115" s="463"/>
      <c r="BM115" s="463"/>
      <c r="BN115" s="463"/>
      <c r="BO115" s="463"/>
      <c r="BP115" s="463"/>
      <c r="BQ115" s="463"/>
      <c r="BR115" s="463"/>
      <c r="BS115" s="463"/>
      <c r="BT115" s="463"/>
      <c r="BU115" s="463"/>
      <c r="BV115" s="463"/>
      <c r="BW115" s="463"/>
      <c r="BX115" s="463"/>
      <c r="BY115" s="463"/>
      <c r="BZ115" s="463"/>
      <c r="CA115" s="463"/>
      <c r="CB115" s="463"/>
      <c r="CC115" s="463"/>
      <c r="CD115" s="463"/>
      <c r="CE115" s="463"/>
      <c r="CF115" s="463"/>
      <c r="CG115" s="463"/>
      <c r="CH115" s="463"/>
      <c r="CI115" s="463"/>
      <c r="CJ115" s="463"/>
      <c r="CK115" s="463"/>
      <c r="CL115" s="463"/>
      <c r="CM115" s="463"/>
      <c r="CN115" s="463"/>
      <c r="CO115" s="463"/>
      <c r="CP115" s="463"/>
      <c r="CQ115" s="463"/>
      <c r="CR115" s="463"/>
      <c r="CS115" s="463"/>
      <c r="CT115" s="463"/>
      <c r="CU115" s="463"/>
      <c r="CV115" s="463"/>
      <c r="CW115" s="463"/>
      <c r="CX115" s="463"/>
      <c r="CY115" s="463"/>
      <c r="CZ115" s="463"/>
      <c r="DA115" s="463"/>
      <c r="DB115" s="463"/>
      <c r="DC115" s="463"/>
      <c r="DD115" s="463"/>
      <c r="DE115" s="463"/>
      <c r="DF115" s="463"/>
      <c r="DG115" s="463"/>
      <c r="DH115" s="463"/>
      <c r="DI115" s="463"/>
      <c r="DJ115" s="463"/>
      <c r="DK115" s="463"/>
      <c r="DL115" s="463"/>
      <c r="DM115" s="463"/>
      <c r="DN115" s="463"/>
      <c r="DO115" s="463"/>
      <c r="DP115" s="463"/>
      <c r="DQ115" s="463"/>
      <c r="DR115" s="463"/>
      <c r="DS115" s="463"/>
      <c r="DT115" s="463"/>
      <c r="DU115" s="463"/>
      <c r="DV115" s="463"/>
      <c r="DW115" s="463"/>
      <c r="DX115" s="463"/>
      <c r="DY115" s="463"/>
      <c r="DZ115" s="463"/>
      <c r="EA115" s="463"/>
      <c r="EB115" s="463"/>
      <c r="EC115" s="463"/>
      <c r="ED115" s="463"/>
      <c r="EE115" s="463"/>
      <c r="EF115" s="463"/>
      <c r="EG115" s="463"/>
      <c r="EH115" s="463"/>
      <c r="EI115" s="463"/>
      <c r="EJ115" s="463"/>
      <c r="EK115" s="463"/>
      <c r="EL115" s="463"/>
      <c r="EM115" s="463"/>
      <c r="EN115" s="463"/>
      <c r="EO115" s="463"/>
      <c r="EP115" s="463"/>
      <c r="EQ115" s="463"/>
      <c r="ER115" s="463"/>
      <c r="ES115" s="463"/>
      <c r="ET115" s="463"/>
      <c r="EU115" s="463"/>
      <c r="EV115" s="463"/>
      <c r="EW115" s="463"/>
      <c r="EX115" s="463"/>
      <c r="EY115" s="463"/>
      <c r="EZ115" s="463"/>
      <c r="FA115" s="463"/>
      <c r="FB115" s="463"/>
      <c r="FC115" s="463"/>
      <c r="FD115" s="463"/>
      <c r="FE115" s="463"/>
      <c r="FF115" s="463"/>
      <c r="FG115" s="463"/>
      <c r="FH115" s="463"/>
      <c r="FI115" s="463"/>
      <c r="FJ115" s="463"/>
      <c r="FK115" s="463"/>
      <c r="FL115" s="463"/>
      <c r="FM115" s="463"/>
      <c r="FN115" s="463"/>
      <c r="FO115" s="463"/>
      <c r="FP115" s="463"/>
      <c r="FQ115" s="463"/>
      <c r="FR115" s="463"/>
      <c r="FS115" s="463"/>
      <c r="FT115" s="463"/>
      <c r="FU115" s="463"/>
      <c r="FV115" s="463"/>
      <c r="FW115" s="463"/>
      <c r="FX115" s="463"/>
      <c r="FY115" s="463"/>
      <c r="FZ115" s="463"/>
      <c r="GA115" s="463"/>
      <c r="GB115" s="463"/>
      <c r="GC115" s="463"/>
      <c r="GD115" s="463"/>
      <c r="GE115" s="463"/>
      <c r="GF115" s="463"/>
      <c r="GG115" s="463"/>
      <c r="GH115" s="463"/>
      <c r="GI115" s="463"/>
      <c r="GJ115" s="463"/>
      <c r="GK115" s="463"/>
      <c r="GL115" s="463"/>
      <c r="GM115" s="463"/>
      <c r="GN115" s="463"/>
      <c r="GO115" s="463"/>
      <c r="GP115" s="463"/>
      <c r="GQ115" s="463"/>
      <c r="GR115" s="463"/>
      <c r="GS115" s="463"/>
      <c r="GT115" s="463"/>
      <c r="GU115" s="463"/>
      <c r="GV115" s="463"/>
      <c r="GW115" s="463"/>
      <c r="GX115" s="463"/>
      <c r="GY115" s="463"/>
      <c r="GZ115" s="463"/>
      <c r="HA115" s="463"/>
      <c r="HB115" s="463"/>
      <c r="HC115" s="463"/>
      <c r="HD115" s="463"/>
      <c r="HE115" s="463"/>
      <c r="HF115" s="463"/>
      <c r="HG115" s="463"/>
      <c r="HH115" s="463"/>
      <c r="HI115" s="463"/>
      <c r="HJ115" s="463"/>
      <c r="HK115" s="463"/>
      <c r="HL115" s="463"/>
      <c r="HM115" s="463"/>
      <c r="HN115" s="463"/>
      <c r="HO115" s="463"/>
      <c r="HP115" s="463"/>
      <c r="HQ115" s="463"/>
      <c r="HR115" s="463"/>
      <c r="HS115" s="463"/>
      <c r="HT115" s="463"/>
      <c r="HU115" s="463"/>
      <c r="HV115" s="463"/>
      <c r="HW115" s="463"/>
      <c r="HX115" s="463"/>
      <c r="HY115" s="463"/>
      <c r="HZ115" s="463"/>
      <c r="IA115" s="463"/>
      <c r="IB115" s="463"/>
      <c r="IC115" s="463"/>
      <c r="ID115" s="463"/>
      <c r="IE115" s="463"/>
      <c r="IF115" s="463"/>
      <c r="IG115" s="463"/>
      <c r="IH115" s="463"/>
      <c r="II115" s="463"/>
      <c r="IJ115" s="463"/>
      <c r="IK115" s="463"/>
      <c r="IL115" s="463"/>
      <c r="IM115" s="463"/>
      <c r="IN115" s="463"/>
      <c r="IO115" s="463"/>
      <c r="IP115" s="463"/>
      <c r="IQ115" s="463"/>
      <c r="IR115" s="463"/>
      <c r="IS115" s="463"/>
      <c r="IT115" s="463"/>
      <c r="IU115" s="463"/>
    </row>
    <row r="116" spans="1:255" s="1" customFormat="1" x14ac:dyDescent="0.2">
      <c r="A116" s="447"/>
      <c r="B116" s="456" t="s">
        <v>33</v>
      </c>
      <c r="C116" s="449">
        <v>5</v>
      </c>
      <c r="D116" s="457" t="s">
        <v>570</v>
      </c>
      <c r="E116" s="458" t="s">
        <v>567</v>
      </c>
      <c r="F116" s="459">
        <v>40</v>
      </c>
      <c r="G116" s="460">
        <v>40</v>
      </c>
      <c r="H116" s="461">
        <v>0</v>
      </c>
      <c r="I116" s="462">
        <f t="shared" si="11"/>
        <v>0</v>
      </c>
      <c r="J116" s="463"/>
      <c r="K116" s="463"/>
      <c r="L116" s="463"/>
      <c r="M116" s="463"/>
      <c r="N116" s="463"/>
      <c r="O116" s="463"/>
      <c r="P116" s="463"/>
      <c r="Q116" s="463"/>
      <c r="R116" s="463"/>
      <c r="S116" s="463"/>
      <c r="T116" s="463"/>
      <c r="U116" s="463"/>
      <c r="V116" s="463"/>
      <c r="W116" s="463"/>
      <c r="X116" s="463"/>
      <c r="Y116" s="463"/>
      <c r="Z116" s="463"/>
      <c r="AA116" s="463"/>
      <c r="AB116" s="463"/>
      <c r="AC116" s="463"/>
      <c r="AD116" s="463"/>
      <c r="AE116" s="463"/>
      <c r="AF116" s="463"/>
      <c r="AG116" s="463"/>
      <c r="AH116" s="463"/>
      <c r="AI116" s="463"/>
      <c r="AJ116" s="463"/>
      <c r="AK116" s="463"/>
      <c r="AL116" s="463"/>
      <c r="AM116" s="463"/>
      <c r="AN116" s="463"/>
      <c r="AO116" s="463"/>
      <c r="AP116" s="463"/>
      <c r="AQ116" s="463"/>
      <c r="AR116" s="463"/>
      <c r="AS116" s="463"/>
      <c r="AT116" s="463"/>
      <c r="AU116" s="463"/>
      <c r="AV116" s="463"/>
      <c r="AW116" s="463"/>
      <c r="AX116" s="463"/>
      <c r="AY116" s="463"/>
      <c r="AZ116" s="463"/>
      <c r="BA116" s="463"/>
      <c r="BB116" s="463"/>
      <c r="BC116" s="463"/>
      <c r="BD116" s="463"/>
      <c r="BE116" s="463"/>
      <c r="BF116" s="463"/>
      <c r="BG116" s="463"/>
      <c r="BH116" s="463"/>
      <c r="BI116" s="463"/>
      <c r="BJ116" s="463"/>
      <c r="BK116" s="463"/>
      <c r="BL116" s="463"/>
      <c r="BM116" s="463"/>
      <c r="BN116" s="463"/>
      <c r="BO116" s="463"/>
      <c r="BP116" s="463"/>
      <c r="BQ116" s="463"/>
      <c r="BR116" s="463"/>
      <c r="BS116" s="463"/>
      <c r="BT116" s="463"/>
      <c r="BU116" s="463"/>
      <c r="BV116" s="463"/>
      <c r="BW116" s="463"/>
      <c r="BX116" s="463"/>
      <c r="BY116" s="463"/>
      <c r="BZ116" s="463"/>
      <c r="CA116" s="463"/>
      <c r="CB116" s="463"/>
      <c r="CC116" s="463"/>
      <c r="CD116" s="463"/>
      <c r="CE116" s="463"/>
      <c r="CF116" s="463"/>
      <c r="CG116" s="463"/>
      <c r="CH116" s="463"/>
      <c r="CI116" s="463"/>
      <c r="CJ116" s="463"/>
      <c r="CK116" s="463"/>
      <c r="CL116" s="463"/>
      <c r="CM116" s="463"/>
      <c r="CN116" s="463"/>
      <c r="CO116" s="463"/>
      <c r="CP116" s="463"/>
      <c r="CQ116" s="463"/>
      <c r="CR116" s="463"/>
      <c r="CS116" s="463"/>
      <c r="CT116" s="463"/>
      <c r="CU116" s="463"/>
      <c r="CV116" s="463"/>
      <c r="CW116" s="463"/>
      <c r="CX116" s="463"/>
      <c r="CY116" s="463"/>
      <c r="CZ116" s="463"/>
      <c r="DA116" s="463"/>
      <c r="DB116" s="463"/>
      <c r="DC116" s="463"/>
      <c r="DD116" s="463"/>
      <c r="DE116" s="463"/>
      <c r="DF116" s="463"/>
      <c r="DG116" s="463"/>
      <c r="DH116" s="463"/>
      <c r="DI116" s="463"/>
      <c r="DJ116" s="463"/>
      <c r="DK116" s="463"/>
      <c r="DL116" s="463"/>
      <c r="DM116" s="463"/>
      <c r="DN116" s="463"/>
      <c r="DO116" s="463"/>
      <c r="DP116" s="463"/>
      <c r="DQ116" s="463"/>
      <c r="DR116" s="463"/>
      <c r="DS116" s="463"/>
      <c r="DT116" s="463"/>
      <c r="DU116" s="463"/>
      <c r="DV116" s="463"/>
      <c r="DW116" s="463"/>
      <c r="DX116" s="463"/>
      <c r="DY116" s="463"/>
      <c r="DZ116" s="463"/>
      <c r="EA116" s="463"/>
      <c r="EB116" s="463"/>
      <c r="EC116" s="463"/>
      <c r="ED116" s="463"/>
      <c r="EE116" s="463"/>
      <c r="EF116" s="463"/>
      <c r="EG116" s="463"/>
      <c r="EH116" s="463"/>
      <c r="EI116" s="463"/>
      <c r="EJ116" s="463"/>
      <c r="EK116" s="463"/>
      <c r="EL116" s="463"/>
      <c r="EM116" s="463"/>
      <c r="EN116" s="463"/>
      <c r="EO116" s="463"/>
      <c r="EP116" s="463"/>
      <c r="EQ116" s="463"/>
      <c r="ER116" s="463"/>
      <c r="ES116" s="463"/>
      <c r="ET116" s="463"/>
      <c r="EU116" s="463"/>
      <c r="EV116" s="463"/>
      <c r="EW116" s="463"/>
      <c r="EX116" s="463"/>
      <c r="EY116" s="463"/>
      <c r="EZ116" s="463"/>
      <c r="FA116" s="463"/>
      <c r="FB116" s="463"/>
      <c r="FC116" s="463"/>
      <c r="FD116" s="463"/>
      <c r="FE116" s="463"/>
      <c r="FF116" s="463"/>
      <c r="FG116" s="463"/>
      <c r="FH116" s="463"/>
      <c r="FI116" s="463"/>
      <c r="FJ116" s="463"/>
      <c r="FK116" s="463"/>
      <c r="FL116" s="463"/>
      <c r="FM116" s="463"/>
      <c r="FN116" s="463"/>
      <c r="FO116" s="463"/>
      <c r="FP116" s="463"/>
      <c r="FQ116" s="463"/>
      <c r="FR116" s="463"/>
      <c r="FS116" s="463"/>
      <c r="FT116" s="463"/>
      <c r="FU116" s="463"/>
      <c r="FV116" s="463"/>
      <c r="FW116" s="463"/>
      <c r="FX116" s="463"/>
      <c r="FY116" s="463"/>
      <c r="FZ116" s="463"/>
      <c r="GA116" s="463"/>
      <c r="GB116" s="463"/>
      <c r="GC116" s="463"/>
      <c r="GD116" s="463"/>
      <c r="GE116" s="463"/>
      <c r="GF116" s="463"/>
      <c r="GG116" s="463"/>
      <c r="GH116" s="463"/>
      <c r="GI116" s="463"/>
      <c r="GJ116" s="463"/>
      <c r="GK116" s="463"/>
      <c r="GL116" s="463"/>
      <c r="GM116" s="463"/>
      <c r="GN116" s="463"/>
      <c r="GO116" s="463"/>
      <c r="GP116" s="463"/>
      <c r="GQ116" s="463"/>
      <c r="GR116" s="463"/>
      <c r="GS116" s="463"/>
      <c r="GT116" s="463"/>
      <c r="GU116" s="463"/>
      <c r="GV116" s="463"/>
      <c r="GW116" s="463"/>
      <c r="GX116" s="463"/>
      <c r="GY116" s="463"/>
      <c r="GZ116" s="463"/>
      <c r="HA116" s="463"/>
      <c r="HB116" s="463"/>
      <c r="HC116" s="463"/>
      <c r="HD116" s="463"/>
      <c r="HE116" s="463"/>
      <c r="HF116" s="463"/>
      <c r="HG116" s="463"/>
      <c r="HH116" s="463"/>
      <c r="HI116" s="463"/>
      <c r="HJ116" s="463"/>
      <c r="HK116" s="463"/>
      <c r="HL116" s="463"/>
      <c r="HM116" s="463"/>
      <c r="HN116" s="463"/>
      <c r="HO116" s="463"/>
      <c r="HP116" s="463"/>
      <c r="HQ116" s="463"/>
      <c r="HR116" s="463"/>
      <c r="HS116" s="463"/>
      <c r="HT116" s="463"/>
      <c r="HU116" s="463"/>
      <c r="HV116" s="463"/>
      <c r="HW116" s="463"/>
      <c r="HX116" s="463"/>
      <c r="HY116" s="463"/>
      <c r="HZ116" s="463"/>
      <c r="IA116" s="463"/>
      <c r="IB116" s="463"/>
      <c r="IC116" s="463"/>
      <c r="ID116" s="463"/>
      <c r="IE116" s="463"/>
      <c r="IF116" s="463"/>
      <c r="IG116" s="463"/>
      <c r="IH116" s="463"/>
      <c r="II116" s="463"/>
      <c r="IJ116" s="463"/>
      <c r="IK116" s="463"/>
      <c r="IL116" s="463"/>
      <c r="IM116" s="463"/>
      <c r="IN116" s="463"/>
      <c r="IO116" s="463"/>
      <c r="IP116" s="463"/>
      <c r="IQ116" s="463"/>
      <c r="IR116" s="463"/>
      <c r="IS116" s="463"/>
      <c r="IT116" s="463"/>
      <c r="IU116" s="463"/>
    </row>
    <row r="117" spans="1:255" s="1" customFormat="1" ht="140.25" x14ac:dyDescent="0.2">
      <c r="A117" s="447"/>
      <c r="B117" s="456" t="s">
        <v>33</v>
      </c>
      <c r="C117" s="449">
        <v>6</v>
      </c>
      <c r="D117" s="457" t="s">
        <v>571</v>
      </c>
      <c r="E117" s="458" t="s">
        <v>48</v>
      </c>
      <c r="F117" s="459">
        <v>4</v>
      </c>
      <c r="G117" s="460">
        <v>4</v>
      </c>
      <c r="H117" s="461">
        <f>SUM(I130:I139)</f>
        <v>0</v>
      </c>
      <c r="I117" s="462">
        <f>H117*G117/100</f>
        <v>0</v>
      </c>
      <c r="J117" s="463"/>
      <c r="K117" s="463"/>
      <c r="L117" s="463"/>
      <c r="M117" s="463"/>
      <c r="N117" s="463"/>
      <c r="O117" s="463"/>
      <c r="P117" s="463"/>
      <c r="Q117" s="463"/>
      <c r="R117" s="463"/>
      <c r="S117" s="463"/>
      <c r="T117" s="463"/>
      <c r="U117" s="463"/>
      <c r="V117" s="463"/>
      <c r="W117" s="463"/>
      <c r="X117" s="463"/>
      <c r="Y117" s="463"/>
      <c r="Z117" s="463"/>
      <c r="AA117" s="463"/>
      <c r="AB117" s="463"/>
      <c r="AC117" s="463"/>
      <c r="AD117" s="463"/>
      <c r="AE117" s="463"/>
      <c r="AF117" s="463"/>
      <c r="AG117" s="463"/>
      <c r="AH117" s="463"/>
      <c r="AI117" s="463"/>
      <c r="AJ117" s="463"/>
      <c r="AK117" s="463"/>
      <c r="AL117" s="463"/>
      <c r="AM117" s="463"/>
      <c r="AN117" s="463"/>
      <c r="AO117" s="463"/>
      <c r="AP117" s="463"/>
      <c r="AQ117" s="463"/>
      <c r="AR117" s="463"/>
      <c r="AS117" s="463"/>
      <c r="AT117" s="463"/>
      <c r="AU117" s="463"/>
      <c r="AV117" s="463"/>
      <c r="AW117" s="463"/>
      <c r="AX117" s="463"/>
      <c r="AY117" s="463"/>
      <c r="AZ117" s="463"/>
      <c r="BA117" s="463"/>
      <c r="BB117" s="463"/>
      <c r="BC117" s="463"/>
      <c r="BD117" s="463"/>
      <c r="BE117" s="463"/>
      <c r="BF117" s="463"/>
      <c r="BG117" s="463"/>
      <c r="BH117" s="463"/>
      <c r="BI117" s="463"/>
      <c r="BJ117" s="463"/>
      <c r="BK117" s="463"/>
      <c r="BL117" s="463"/>
      <c r="BM117" s="463"/>
      <c r="BN117" s="463"/>
      <c r="BO117" s="463"/>
      <c r="BP117" s="463"/>
      <c r="BQ117" s="463"/>
      <c r="BR117" s="463"/>
      <c r="BS117" s="463"/>
      <c r="BT117" s="463"/>
      <c r="BU117" s="463"/>
      <c r="BV117" s="463"/>
      <c r="BW117" s="463"/>
      <c r="BX117" s="463"/>
      <c r="BY117" s="463"/>
      <c r="BZ117" s="463"/>
      <c r="CA117" s="463"/>
      <c r="CB117" s="463"/>
      <c r="CC117" s="463"/>
      <c r="CD117" s="463"/>
      <c r="CE117" s="463"/>
      <c r="CF117" s="463"/>
      <c r="CG117" s="463"/>
      <c r="CH117" s="463"/>
      <c r="CI117" s="463"/>
      <c r="CJ117" s="463"/>
      <c r="CK117" s="463"/>
      <c r="CL117" s="463"/>
      <c r="CM117" s="463"/>
      <c r="CN117" s="463"/>
      <c r="CO117" s="463"/>
      <c r="CP117" s="463"/>
      <c r="CQ117" s="463"/>
      <c r="CR117" s="463"/>
      <c r="CS117" s="463"/>
      <c r="CT117" s="463"/>
      <c r="CU117" s="463"/>
      <c r="CV117" s="463"/>
      <c r="CW117" s="463"/>
      <c r="CX117" s="463"/>
      <c r="CY117" s="463"/>
      <c r="CZ117" s="463"/>
      <c r="DA117" s="463"/>
      <c r="DB117" s="463"/>
      <c r="DC117" s="463"/>
      <c r="DD117" s="463"/>
      <c r="DE117" s="463"/>
      <c r="DF117" s="463"/>
      <c r="DG117" s="463"/>
      <c r="DH117" s="463"/>
      <c r="DI117" s="463"/>
      <c r="DJ117" s="463"/>
      <c r="DK117" s="463"/>
      <c r="DL117" s="463"/>
      <c r="DM117" s="463"/>
      <c r="DN117" s="463"/>
      <c r="DO117" s="463"/>
      <c r="DP117" s="463"/>
      <c r="DQ117" s="463"/>
      <c r="DR117" s="463"/>
      <c r="DS117" s="463"/>
      <c r="DT117" s="463"/>
      <c r="DU117" s="463"/>
      <c r="DV117" s="463"/>
      <c r="DW117" s="463"/>
      <c r="DX117" s="463"/>
      <c r="DY117" s="463"/>
      <c r="DZ117" s="463"/>
      <c r="EA117" s="463"/>
      <c r="EB117" s="463"/>
      <c r="EC117" s="463"/>
      <c r="ED117" s="463"/>
      <c r="EE117" s="463"/>
      <c r="EF117" s="463"/>
      <c r="EG117" s="463"/>
      <c r="EH117" s="463"/>
      <c r="EI117" s="463"/>
      <c r="EJ117" s="463"/>
      <c r="EK117" s="463"/>
      <c r="EL117" s="463"/>
      <c r="EM117" s="463"/>
      <c r="EN117" s="463"/>
      <c r="EO117" s="463"/>
      <c r="EP117" s="463"/>
      <c r="EQ117" s="463"/>
      <c r="ER117" s="463"/>
      <c r="ES117" s="463"/>
      <c r="ET117" s="463"/>
      <c r="EU117" s="463"/>
      <c r="EV117" s="463"/>
      <c r="EW117" s="463"/>
      <c r="EX117" s="463"/>
      <c r="EY117" s="463"/>
      <c r="EZ117" s="463"/>
      <c r="FA117" s="463"/>
      <c r="FB117" s="463"/>
      <c r="FC117" s="463"/>
      <c r="FD117" s="463"/>
      <c r="FE117" s="463"/>
      <c r="FF117" s="463"/>
      <c r="FG117" s="463"/>
      <c r="FH117" s="463"/>
      <c r="FI117" s="463"/>
      <c r="FJ117" s="463"/>
      <c r="FK117" s="463"/>
      <c r="FL117" s="463"/>
      <c r="FM117" s="463"/>
      <c r="FN117" s="463"/>
      <c r="FO117" s="463"/>
      <c r="FP117" s="463"/>
      <c r="FQ117" s="463"/>
      <c r="FR117" s="463"/>
      <c r="FS117" s="463"/>
      <c r="FT117" s="463"/>
      <c r="FU117" s="463"/>
      <c r="FV117" s="463"/>
      <c r="FW117" s="463"/>
      <c r="FX117" s="463"/>
      <c r="FY117" s="463"/>
      <c r="FZ117" s="463"/>
      <c r="GA117" s="463"/>
      <c r="GB117" s="463"/>
      <c r="GC117" s="463"/>
      <c r="GD117" s="463"/>
      <c r="GE117" s="463"/>
      <c r="GF117" s="463"/>
      <c r="GG117" s="463"/>
      <c r="GH117" s="463"/>
      <c r="GI117" s="463"/>
      <c r="GJ117" s="463"/>
      <c r="GK117" s="463"/>
      <c r="GL117" s="463"/>
      <c r="GM117" s="463"/>
      <c r="GN117" s="463"/>
      <c r="GO117" s="463"/>
      <c r="GP117" s="463"/>
      <c r="GQ117" s="463"/>
      <c r="GR117" s="463"/>
      <c r="GS117" s="463"/>
      <c r="GT117" s="463"/>
      <c r="GU117" s="463"/>
      <c r="GV117" s="463"/>
      <c r="GW117" s="463"/>
      <c r="GX117" s="463"/>
      <c r="GY117" s="463"/>
      <c r="GZ117" s="463"/>
      <c r="HA117" s="463"/>
      <c r="HB117" s="463"/>
      <c r="HC117" s="463"/>
      <c r="HD117" s="463"/>
      <c r="HE117" s="463"/>
      <c r="HF117" s="463"/>
      <c r="HG117" s="463"/>
      <c r="HH117" s="463"/>
      <c r="HI117" s="463"/>
      <c r="HJ117" s="463"/>
      <c r="HK117" s="463"/>
      <c r="HL117" s="463"/>
      <c r="HM117" s="463"/>
      <c r="HN117" s="463"/>
      <c r="HO117" s="463"/>
      <c r="HP117" s="463"/>
      <c r="HQ117" s="463"/>
      <c r="HR117" s="463"/>
      <c r="HS117" s="463"/>
      <c r="HT117" s="463"/>
      <c r="HU117" s="463"/>
      <c r="HV117" s="463"/>
      <c r="HW117" s="463"/>
      <c r="HX117" s="463"/>
      <c r="HY117" s="463"/>
      <c r="HZ117" s="463"/>
      <c r="IA117" s="463"/>
      <c r="IB117" s="463"/>
      <c r="IC117" s="463"/>
      <c r="ID117" s="463"/>
      <c r="IE117" s="463"/>
      <c r="IF117" s="463"/>
      <c r="IG117" s="463"/>
      <c r="IH117" s="463"/>
      <c r="II117" s="463"/>
      <c r="IJ117" s="463"/>
      <c r="IK117" s="463"/>
      <c r="IL117" s="463"/>
      <c r="IM117" s="463"/>
      <c r="IN117" s="463"/>
      <c r="IO117" s="463"/>
      <c r="IP117" s="463"/>
      <c r="IQ117" s="463"/>
      <c r="IR117" s="463"/>
      <c r="IS117" s="463"/>
      <c r="IT117" s="463"/>
      <c r="IU117" s="463"/>
    </row>
    <row r="118" spans="1:255" s="1" customFormat="1" ht="140.25" x14ac:dyDescent="0.2">
      <c r="A118" s="447"/>
      <c r="B118" s="456" t="s">
        <v>33</v>
      </c>
      <c r="C118" s="449">
        <v>7</v>
      </c>
      <c r="D118" s="457" t="s">
        <v>572</v>
      </c>
      <c r="E118" s="458" t="s">
        <v>48</v>
      </c>
      <c r="F118" s="459">
        <v>4</v>
      </c>
      <c r="G118" s="460">
        <v>4</v>
      </c>
      <c r="H118" s="461">
        <f>SUM(I130:I139)</f>
        <v>0</v>
      </c>
      <c r="I118" s="462">
        <f>H118*G118/100</f>
        <v>0</v>
      </c>
      <c r="J118" s="463"/>
      <c r="K118" s="463"/>
      <c r="L118" s="463"/>
      <c r="M118" s="463"/>
      <c r="N118" s="463"/>
      <c r="O118" s="463"/>
      <c r="P118" s="463"/>
      <c r="Q118" s="463"/>
      <c r="R118" s="463"/>
      <c r="S118" s="463"/>
      <c r="T118" s="464"/>
      <c r="U118" s="463"/>
      <c r="V118" s="463"/>
      <c r="W118" s="463"/>
      <c r="X118" s="463"/>
      <c r="Y118" s="463"/>
      <c r="Z118" s="463"/>
      <c r="AA118" s="463"/>
      <c r="AB118" s="463"/>
      <c r="AC118" s="463"/>
      <c r="AD118" s="463"/>
      <c r="AE118" s="463"/>
      <c r="AF118" s="463"/>
      <c r="AG118" s="463"/>
      <c r="AH118" s="463"/>
      <c r="AI118" s="463"/>
      <c r="AJ118" s="463"/>
      <c r="AK118" s="463"/>
      <c r="AL118" s="463"/>
      <c r="AM118" s="463"/>
      <c r="AN118" s="463"/>
      <c r="AO118" s="463"/>
      <c r="AP118" s="463"/>
      <c r="AQ118" s="463"/>
      <c r="AR118" s="463"/>
      <c r="AS118" s="463"/>
      <c r="AT118" s="463"/>
      <c r="AU118" s="463"/>
      <c r="AV118" s="463"/>
      <c r="AW118" s="463"/>
      <c r="AX118" s="463"/>
      <c r="AY118" s="463"/>
      <c r="AZ118" s="463"/>
      <c r="BA118" s="463"/>
      <c r="BB118" s="463"/>
      <c r="BC118" s="463"/>
      <c r="BD118" s="463"/>
      <c r="BE118" s="463"/>
      <c r="BF118" s="463"/>
      <c r="BG118" s="463"/>
      <c r="BH118" s="463"/>
      <c r="BI118" s="463"/>
      <c r="BJ118" s="463"/>
      <c r="BK118" s="463"/>
      <c r="BL118" s="463"/>
      <c r="BM118" s="463"/>
      <c r="BN118" s="463"/>
      <c r="BO118" s="463"/>
      <c r="BP118" s="463"/>
      <c r="BQ118" s="463"/>
      <c r="BR118" s="463"/>
      <c r="BS118" s="463"/>
      <c r="BT118" s="463"/>
      <c r="BU118" s="463"/>
      <c r="BV118" s="463"/>
      <c r="BW118" s="463"/>
      <c r="BX118" s="463"/>
      <c r="BY118" s="463"/>
      <c r="BZ118" s="463"/>
      <c r="CA118" s="463"/>
      <c r="CB118" s="463"/>
      <c r="CC118" s="463"/>
      <c r="CD118" s="463"/>
      <c r="CE118" s="463"/>
      <c r="CF118" s="463"/>
      <c r="CG118" s="463"/>
      <c r="CH118" s="463"/>
      <c r="CI118" s="463"/>
      <c r="CJ118" s="463"/>
      <c r="CK118" s="463"/>
      <c r="CL118" s="463"/>
      <c r="CM118" s="463"/>
      <c r="CN118" s="463"/>
      <c r="CO118" s="463"/>
      <c r="CP118" s="463"/>
      <c r="CQ118" s="463"/>
      <c r="CR118" s="463"/>
      <c r="CS118" s="463"/>
      <c r="CT118" s="463"/>
      <c r="CU118" s="463"/>
      <c r="CV118" s="463"/>
      <c r="CW118" s="463"/>
      <c r="CX118" s="463"/>
      <c r="CY118" s="463"/>
      <c r="CZ118" s="463"/>
      <c r="DA118" s="463"/>
      <c r="DB118" s="463"/>
      <c r="DC118" s="463"/>
      <c r="DD118" s="463"/>
      <c r="DE118" s="463"/>
      <c r="DF118" s="463"/>
      <c r="DG118" s="463"/>
      <c r="DH118" s="463"/>
      <c r="DI118" s="463"/>
      <c r="DJ118" s="463"/>
      <c r="DK118" s="463"/>
      <c r="DL118" s="463"/>
      <c r="DM118" s="463"/>
      <c r="DN118" s="463"/>
      <c r="DO118" s="463"/>
      <c r="DP118" s="463"/>
      <c r="DQ118" s="463"/>
      <c r="DR118" s="463"/>
      <c r="DS118" s="463"/>
      <c r="DT118" s="463"/>
      <c r="DU118" s="463"/>
      <c r="DV118" s="463"/>
      <c r="DW118" s="463"/>
      <c r="DX118" s="463"/>
      <c r="DY118" s="463"/>
      <c r="DZ118" s="463"/>
      <c r="EA118" s="463"/>
      <c r="EB118" s="463"/>
      <c r="EC118" s="463"/>
      <c r="ED118" s="463"/>
      <c r="EE118" s="463"/>
      <c r="EF118" s="463"/>
      <c r="EG118" s="463"/>
      <c r="EH118" s="463"/>
      <c r="EI118" s="463"/>
      <c r="EJ118" s="463"/>
      <c r="EK118" s="463"/>
      <c r="EL118" s="463"/>
      <c r="EM118" s="463"/>
      <c r="EN118" s="463"/>
      <c r="EO118" s="463"/>
      <c r="EP118" s="463"/>
      <c r="EQ118" s="463"/>
      <c r="ER118" s="463"/>
      <c r="ES118" s="463"/>
      <c r="ET118" s="463"/>
      <c r="EU118" s="463"/>
      <c r="EV118" s="463"/>
      <c r="EW118" s="463"/>
      <c r="EX118" s="463"/>
      <c r="EY118" s="463"/>
      <c r="EZ118" s="463"/>
      <c r="FA118" s="463"/>
      <c r="FB118" s="463"/>
      <c r="FC118" s="463"/>
      <c r="FD118" s="463"/>
      <c r="FE118" s="463"/>
      <c r="FF118" s="463"/>
      <c r="FG118" s="463"/>
      <c r="FH118" s="463"/>
      <c r="FI118" s="463"/>
      <c r="FJ118" s="463"/>
      <c r="FK118" s="463"/>
      <c r="FL118" s="463"/>
      <c r="FM118" s="463"/>
      <c r="FN118" s="463"/>
      <c r="FO118" s="463"/>
      <c r="FP118" s="463"/>
      <c r="FQ118" s="463"/>
      <c r="FR118" s="463"/>
      <c r="FS118" s="463"/>
      <c r="FT118" s="463"/>
      <c r="FU118" s="463"/>
      <c r="FV118" s="463"/>
      <c r="FW118" s="463"/>
      <c r="FX118" s="463"/>
      <c r="FY118" s="463"/>
      <c r="FZ118" s="463"/>
      <c r="GA118" s="463"/>
      <c r="GB118" s="463"/>
      <c r="GC118" s="463"/>
      <c r="GD118" s="463"/>
      <c r="GE118" s="463"/>
      <c r="GF118" s="463"/>
      <c r="GG118" s="463"/>
      <c r="GH118" s="463"/>
      <c r="GI118" s="463"/>
      <c r="GJ118" s="463"/>
      <c r="GK118" s="463"/>
      <c r="GL118" s="463"/>
      <c r="GM118" s="463"/>
      <c r="GN118" s="463"/>
      <c r="GO118" s="463"/>
      <c r="GP118" s="463"/>
      <c r="GQ118" s="463"/>
      <c r="GR118" s="463"/>
      <c r="GS118" s="463"/>
      <c r="GT118" s="463"/>
      <c r="GU118" s="463"/>
      <c r="GV118" s="463"/>
      <c r="GW118" s="463"/>
      <c r="GX118" s="463"/>
      <c r="GY118" s="463"/>
      <c r="GZ118" s="463"/>
      <c r="HA118" s="463"/>
      <c r="HB118" s="463"/>
      <c r="HC118" s="463"/>
      <c r="HD118" s="463"/>
      <c r="HE118" s="463"/>
      <c r="HF118" s="463"/>
      <c r="HG118" s="463"/>
      <c r="HH118" s="463"/>
      <c r="HI118" s="463"/>
      <c r="HJ118" s="463"/>
      <c r="HK118" s="463"/>
      <c r="HL118" s="463"/>
      <c r="HM118" s="463"/>
      <c r="HN118" s="463"/>
      <c r="HO118" s="463"/>
      <c r="HP118" s="463"/>
      <c r="HQ118" s="463"/>
      <c r="HR118" s="463"/>
      <c r="HS118" s="463"/>
      <c r="HT118" s="463"/>
      <c r="HU118" s="463"/>
      <c r="HV118" s="463"/>
      <c r="HW118" s="463"/>
      <c r="HX118" s="463"/>
      <c r="HY118" s="463"/>
      <c r="HZ118" s="463"/>
      <c r="IA118" s="463"/>
      <c r="IB118" s="463"/>
      <c r="IC118" s="463"/>
      <c r="ID118" s="463"/>
      <c r="IE118" s="463"/>
      <c r="IF118" s="463"/>
      <c r="IG118" s="463"/>
      <c r="IH118" s="463"/>
      <c r="II118" s="463"/>
      <c r="IJ118" s="463"/>
      <c r="IK118" s="463"/>
      <c r="IL118" s="463"/>
      <c r="IM118" s="463"/>
      <c r="IN118" s="463"/>
      <c r="IO118" s="463"/>
      <c r="IP118" s="463"/>
      <c r="IQ118" s="463"/>
      <c r="IR118" s="463"/>
      <c r="IS118" s="463"/>
      <c r="IT118" s="463"/>
      <c r="IU118" s="463"/>
    </row>
    <row r="119" spans="1:255" s="1" customFormat="1" ht="63.75" x14ac:dyDescent="0.2">
      <c r="A119" s="447"/>
      <c r="B119" s="456" t="s">
        <v>33</v>
      </c>
      <c r="C119" s="449">
        <v>8</v>
      </c>
      <c r="D119" s="457" t="s">
        <v>573</v>
      </c>
      <c r="E119" s="458" t="s">
        <v>27</v>
      </c>
      <c r="F119" s="459">
        <v>1</v>
      </c>
      <c r="G119" s="460">
        <v>1</v>
      </c>
      <c r="H119" s="461">
        <v>0</v>
      </c>
      <c r="I119" s="462">
        <f t="shared" si="11"/>
        <v>0</v>
      </c>
      <c r="J119" s="463"/>
      <c r="K119" s="463"/>
      <c r="L119" s="463"/>
      <c r="M119" s="463"/>
      <c r="N119" s="463"/>
      <c r="O119" s="463"/>
      <c r="P119" s="463"/>
      <c r="Q119" s="463"/>
      <c r="R119" s="463"/>
      <c r="S119" s="463"/>
      <c r="T119" s="463"/>
      <c r="U119" s="463"/>
      <c r="V119" s="463"/>
      <c r="W119" s="463"/>
      <c r="X119" s="463"/>
      <c r="Y119" s="463"/>
      <c r="Z119" s="463"/>
      <c r="AA119" s="463"/>
      <c r="AB119" s="463"/>
      <c r="AC119" s="463"/>
      <c r="AD119" s="463"/>
      <c r="AE119" s="463"/>
      <c r="AF119" s="463"/>
      <c r="AG119" s="463"/>
      <c r="AH119" s="463"/>
      <c r="AI119" s="463"/>
      <c r="AJ119" s="463"/>
      <c r="AK119" s="463"/>
      <c r="AL119" s="463"/>
      <c r="AM119" s="463"/>
      <c r="AN119" s="463"/>
      <c r="AO119" s="463"/>
      <c r="AP119" s="463"/>
      <c r="AQ119" s="463"/>
      <c r="AR119" s="463"/>
      <c r="AS119" s="463"/>
      <c r="AT119" s="463"/>
      <c r="AU119" s="463"/>
      <c r="AV119" s="463"/>
      <c r="AW119" s="463"/>
      <c r="AX119" s="463"/>
      <c r="AY119" s="463"/>
      <c r="AZ119" s="463"/>
      <c r="BA119" s="463"/>
      <c r="BB119" s="463"/>
      <c r="BC119" s="463"/>
      <c r="BD119" s="463"/>
      <c r="BE119" s="463"/>
      <c r="BF119" s="463"/>
      <c r="BG119" s="463"/>
      <c r="BH119" s="463"/>
      <c r="BI119" s="463"/>
      <c r="BJ119" s="463"/>
      <c r="BK119" s="463"/>
      <c r="BL119" s="463"/>
      <c r="BM119" s="463"/>
      <c r="BN119" s="463"/>
      <c r="BO119" s="463"/>
      <c r="BP119" s="463"/>
      <c r="BQ119" s="463"/>
      <c r="BR119" s="463"/>
      <c r="BS119" s="463"/>
      <c r="BT119" s="463"/>
      <c r="BU119" s="463"/>
      <c r="BV119" s="463"/>
      <c r="BW119" s="463"/>
      <c r="BX119" s="463"/>
      <c r="BY119" s="463"/>
      <c r="BZ119" s="463"/>
      <c r="CA119" s="463"/>
      <c r="CB119" s="463"/>
      <c r="CC119" s="463"/>
      <c r="CD119" s="463"/>
      <c r="CE119" s="463"/>
      <c r="CF119" s="463"/>
      <c r="CG119" s="463"/>
      <c r="CH119" s="463"/>
      <c r="CI119" s="463"/>
      <c r="CJ119" s="463"/>
      <c r="CK119" s="463"/>
      <c r="CL119" s="463"/>
      <c r="CM119" s="463"/>
      <c r="CN119" s="463"/>
      <c r="CO119" s="463"/>
      <c r="CP119" s="463"/>
      <c r="CQ119" s="463"/>
      <c r="CR119" s="463"/>
      <c r="CS119" s="463"/>
      <c r="CT119" s="463"/>
      <c r="CU119" s="463"/>
      <c r="CV119" s="463"/>
      <c r="CW119" s="463"/>
      <c r="CX119" s="463"/>
      <c r="CY119" s="463"/>
      <c r="CZ119" s="463"/>
      <c r="DA119" s="463"/>
      <c r="DB119" s="463"/>
      <c r="DC119" s="463"/>
      <c r="DD119" s="463"/>
      <c r="DE119" s="463"/>
      <c r="DF119" s="463"/>
      <c r="DG119" s="463"/>
      <c r="DH119" s="463"/>
      <c r="DI119" s="463"/>
      <c r="DJ119" s="463"/>
      <c r="DK119" s="463"/>
      <c r="DL119" s="463"/>
      <c r="DM119" s="463"/>
      <c r="DN119" s="463"/>
      <c r="DO119" s="463"/>
      <c r="DP119" s="463"/>
      <c r="DQ119" s="463"/>
      <c r="DR119" s="463"/>
      <c r="DS119" s="463"/>
      <c r="DT119" s="463"/>
      <c r="DU119" s="463"/>
      <c r="DV119" s="463"/>
      <c r="DW119" s="463"/>
      <c r="DX119" s="463"/>
      <c r="DY119" s="463"/>
      <c r="DZ119" s="463"/>
      <c r="EA119" s="463"/>
      <c r="EB119" s="463"/>
      <c r="EC119" s="463"/>
      <c r="ED119" s="463"/>
      <c r="EE119" s="463"/>
      <c r="EF119" s="463"/>
      <c r="EG119" s="463"/>
      <c r="EH119" s="463"/>
      <c r="EI119" s="463"/>
      <c r="EJ119" s="463"/>
      <c r="EK119" s="463"/>
      <c r="EL119" s="463"/>
      <c r="EM119" s="463"/>
      <c r="EN119" s="463"/>
      <c r="EO119" s="463"/>
      <c r="EP119" s="463"/>
      <c r="EQ119" s="463"/>
      <c r="ER119" s="463"/>
      <c r="ES119" s="463"/>
      <c r="ET119" s="463"/>
      <c r="EU119" s="463"/>
      <c r="EV119" s="463"/>
      <c r="EW119" s="463"/>
      <c r="EX119" s="463"/>
      <c r="EY119" s="463"/>
      <c r="EZ119" s="463"/>
      <c r="FA119" s="463"/>
      <c r="FB119" s="463"/>
      <c r="FC119" s="463"/>
      <c r="FD119" s="463"/>
      <c r="FE119" s="463"/>
      <c r="FF119" s="463"/>
      <c r="FG119" s="463"/>
      <c r="FH119" s="463"/>
      <c r="FI119" s="463"/>
      <c r="FJ119" s="463"/>
      <c r="FK119" s="463"/>
      <c r="FL119" s="463"/>
      <c r="FM119" s="463"/>
      <c r="FN119" s="463"/>
      <c r="FO119" s="463"/>
      <c r="FP119" s="463"/>
      <c r="FQ119" s="463"/>
      <c r="FR119" s="463"/>
      <c r="FS119" s="463"/>
      <c r="FT119" s="463"/>
      <c r="FU119" s="463"/>
      <c r="FV119" s="463"/>
      <c r="FW119" s="463"/>
      <c r="FX119" s="463"/>
      <c r="FY119" s="463"/>
      <c r="FZ119" s="463"/>
      <c r="GA119" s="463"/>
      <c r="GB119" s="463"/>
      <c r="GC119" s="463"/>
      <c r="GD119" s="463"/>
      <c r="GE119" s="463"/>
      <c r="GF119" s="463"/>
      <c r="GG119" s="463"/>
      <c r="GH119" s="463"/>
      <c r="GI119" s="463"/>
      <c r="GJ119" s="463"/>
      <c r="GK119" s="463"/>
      <c r="GL119" s="463"/>
      <c r="GM119" s="463"/>
      <c r="GN119" s="463"/>
      <c r="GO119" s="463"/>
      <c r="GP119" s="463"/>
      <c r="GQ119" s="463"/>
      <c r="GR119" s="463"/>
      <c r="GS119" s="463"/>
      <c r="GT119" s="463"/>
      <c r="GU119" s="463"/>
      <c r="GV119" s="463"/>
      <c r="GW119" s="463"/>
      <c r="GX119" s="463"/>
      <c r="GY119" s="463"/>
      <c r="GZ119" s="463"/>
      <c r="HA119" s="463"/>
      <c r="HB119" s="463"/>
      <c r="HC119" s="463"/>
      <c r="HD119" s="463"/>
      <c r="HE119" s="463"/>
      <c r="HF119" s="463"/>
      <c r="HG119" s="463"/>
      <c r="HH119" s="463"/>
      <c r="HI119" s="463"/>
      <c r="HJ119" s="463"/>
      <c r="HK119" s="463"/>
      <c r="HL119" s="463"/>
      <c r="HM119" s="463"/>
      <c r="HN119" s="463"/>
      <c r="HO119" s="463"/>
      <c r="HP119" s="463"/>
      <c r="HQ119" s="463"/>
      <c r="HR119" s="463"/>
      <c r="HS119" s="463"/>
      <c r="HT119" s="463"/>
      <c r="HU119" s="463"/>
      <c r="HV119" s="463"/>
      <c r="HW119" s="463"/>
      <c r="HX119" s="463"/>
      <c r="HY119" s="463"/>
      <c r="HZ119" s="463"/>
      <c r="IA119" s="463"/>
      <c r="IB119" s="463"/>
      <c r="IC119" s="463"/>
      <c r="ID119" s="463"/>
      <c r="IE119" s="463"/>
      <c r="IF119" s="463"/>
      <c r="IG119" s="463"/>
      <c r="IH119" s="463"/>
      <c r="II119" s="463"/>
      <c r="IJ119" s="463"/>
      <c r="IK119" s="463"/>
      <c r="IL119" s="463"/>
      <c r="IM119" s="463"/>
      <c r="IN119" s="463"/>
      <c r="IO119" s="463"/>
      <c r="IP119" s="463"/>
      <c r="IQ119" s="463"/>
      <c r="IR119" s="463"/>
      <c r="IS119" s="463"/>
      <c r="IT119" s="463"/>
      <c r="IU119" s="463"/>
    </row>
    <row r="120" spans="1:255" s="1" customFormat="1" ht="38.25" x14ac:dyDescent="0.2">
      <c r="A120" s="447"/>
      <c r="B120" s="456" t="s">
        <v>33</v>
      </c>
      <c r="C120" s="449">
        <v>9</v>
      </c>
      <c r="D120" s="457" t="s">
        <v>574</v>
      </c>
      <c r="E120" s="458" t="s">
        <v>48</v>
      </c>
      <c r="F120" s="459">
        <v>2</v>
      </c>
      <c r="G120" s="460">
        <v>2</v>
      </c>
      <c r="H120" s="461">
        <f>SUM(I130:I139)</f>
        <v>0</v>
      </c>
      <c r="I120" s="462">
        <f>H120*G120/100</f>
        <v>0</v>
      </c>
      <c r="J120" s="463"/>
      <c r="K120" s="463"/>
      <c r="L120" s="463"/>
      <c r="M120" s="463"/>
      <c r="N120" s="463"/>
      <c r="O120" s="463"/>
      <c r="P120" s="463"/>
      <c r="Q120" s="463"/>
      <c r="R120" s="463"/>
      <c r="S120" s="463"/>
      <c r="T120" s="463"/>
      <c r="U120" s="463"/>
      <c r="V120" s="463"/>
      <c r="W120" s="463"/>
      <c r="X120" s="463"/>
      <c r="Y120" s="463"/>
      <c r="Z120" s="463"/>
      <c r="AA120" s="463"/>
      <c r="AB120" s="463"/>
      <c r="AC120" s="463"/>
      <c r="AD120" s="463"/>
      <c r="AE120" s="463"/>
      <c r="AF120" s="463"/>
      <c r="AG120" s="463"/>
      <c r="AH120" s="463"/>
      <c r="AI120" s="463"/>
      <c r="AJ120" s="463"/>
      <c r="AK120" s="463"/>
      <c r="AL120" s="463"/>
      <c r="AM120" s="463"/>
      <c r="AN120" s="463"/>
      <c r="AO120" s="463"/>
      <c r="AP120" s="463"/>
      <c r="AQ120" s="463"/>
      <c r="AR120" s="463"/>
      <c r="AS120" s="463"/>
      <c r="AT120" s="463"/>
      <c r="AU120" s="463"/>
      <c r="AV120" s="463"/>
      <c r="AW120" s="463"/>
      <c r="AX120" s="463"/>
      <c r="AY120" s="463"/>
      <c r="AZ120" s="463"/>
      <c r="BA120" s="463"/>
      <c r="BB120" s="463"/>
      <c r="BC120" s="463"/>
      <c r="BD120" s="463"/>
      <c r="BE120" s="463"/>
      <c r="BF120" s="463"/>
      <c r="BG120" s="463"/>
      <c r="BH120" s="463"/>
      <c r="BI120" s="463"/>
      <c r="BJ120" s="463"/>
      <c r="BK120" s="463"/>
      <c r="BL120" s="463"/>
      <c r="BM120" s="463"/>
      <c r="BN120" s="463"/>
      <c r="BO120" s="463"/>
      <c r="BP120" s="463"/>
      <c r="BQ120" s="463"/>
      <c r="BR120" s="463"/>
      <c r="BS120" s="463"/>
      <c r="BT120" s="463"/>
      <c r="BU120" s="463"/>
      <c r="BV120" s="463"/>
      <c r="BW120" s="463"/>
      <c r="BX120" s="463"/>
      <c r="BY120" s="463"/>
      <c r="BZ120" s="463"/>
      <c r="CA120" s="463"/>
      <c r="CB120" s="463"/>
      <c r="CC120" s="463"/>
      <c r="CD120" s="463"/>
      <c r="CE120" s="463"/>
      <c r="CF120" s="463"/>
      <c r="CG120" s="463"/>
      <c r="CH120" s="463"/>
      <c r="CI120" s="463"/>
      <c r="CJ120" s="463"/>
      <c r="CK120" s="463"/>
      <c r="CL120" s="463"/>
      <c r="CM120" s="463"/>
      <c r="CN120" s="463"/>
      <c r="CO120" s="463"/>
      <c r="CP120" s="463"/>
      <c r="CQ120" s="463"/>
      <c r="CR120" s="463"/>
      <c r="CS120" s="463"/>
      <c r="CT120" s="463"/>
      <c r="CU120" s="463"/>
      <c r="CV120" s="463"/>
      <c r="CW120" s="463"/>
      <c r="CX120" s="463"/>
      <c r="CY120" s="463"/>
      <c r="CZ120" s="463"/>
      <c r="DA120" s="463"/>
      <c r="DB120" s="463"/>
      <c r="DC120" s="463"/>
      <c r="DD120" s="463"/>
      <c r="DE120" s="463"/>
      <c r="DF120" s="463"/>
      <c r="DG120" s="463"/>
      <c r="DH120" s="463"/>
      <c r="DI120" s="463"/>
      <c r="DJ120" s="463"/>
      <c r="DK120" s="463"/>
      <c r="DL120" s="463"/>
      <c r="DM120" s="463"/>
      <c r="DN120" s="463"/>
      <c r="DO120" s="463"/>
      <c r="DP120" s="463"/>
      <c r="DQ120" s="463"/>
      <c r="DR120" s="463"/>
      <c r="DS120" s="463"/>
      <c r="DT120" s="463"/>
      <c r="DU120" s="463"/>
      <c r="DV120" s="463"/>
      <c r="DW120" s="463"/>
      <c r="DX120" s="463"/>
      <c r="DY120" s="463"/>
      <c r="DZ120" s="463"/>
      <c r="EA120" s="463"/>
      <c r="EB120" s="463"/>
      <c r="EC120" s="463"/>
      <c r="ED120" s="463"/>
      <c r="EE120" s="463"/>
      <c r="EF120" s="463"/>
      <c r="EG120" s="463"/>
      <c r="EH120" s="463"/>
      <c r="EI120" s="463"/>
      <c r="EJ120" s="463"/>
      <c r="EK120" s="463"/>
      <c r="EL120" s="463"/>
      <c r="EM120" s="463"/>
      <c r="EN120" s="463"/>
      <c r="EO120" s="463"/>
      <c r="EP120" s="463"/>
      <c r="EQ120" s="463"/>
      <c r="ER120" s="463"/>
      <c r="ES120" s="463"/>
      <c r="ET120" s="463"/>
      <c r="EU120" s="463"/>
      <c r="EV120" s="463"/>
      <c r="EW120" s="463"/>
      <c r="EX120" s="463"/>
      <c r="EY120" s="463"/>
      <c r="EZ120" s="463"/>
      <c r="FA120" s="463"/>
      <c r="FB120" s="463"/>
      <c r="FC120" s="463"/>
      <c r="FD120" s="463"/>
      <c r="FE120" s="463"/>
      <c r="FF120" s="463"/>
      <c r="FG120" s="463"/>
      <c r="FH120" s="463"/>
      <c r="FI120" s="463"/>
      <c r="FJ120" s="463"/>
      <c r="FK120" s="463"/>
      <c r="FL120" s="463"/>
      <c r="FM120" s="463"/>
      <c r="FN120" s="463"/>
      <c r="FO120" s="463"/>
      <c r="FP120" s="463"/>
      <c r="FQ120" s="463"/>
      <c r="FR120" s="463"/>
      <c r="FS120" s="463"/>
      <c r="FT120" s="463"/>
      <c r="FU120" s="463"/>
      <c r="FV120" s="463"/>
      <c r="FW120" s="463"/>
      <c r="FX120" s="463"/>
      <c r="FY120" s="463"/>
      <c r="FZ120" s="463"/>
      <c r="GA120" s="463"/>
      <c r="GB120" s="463"/>
      <c r="GC120" s="463"/>
      <c r="GD120" s="463"/>
      <c r="GE120" s="463"/>
      <c r="GF120" s="463"/>
      <c r="GG120" s="463"/>
      <c r="GH120" s="463"/>
      <c r="GI120" s="463"/>
      <c r="GJ120" s="463"/>
      <c r="GK120" s="463"/>
      <c r="GL120" s="463"/>
      <c r="GM120" s="463"/>
      <c r="GN120" s="463"/>
      <c r="GO120" s="463"/>
      <c r="GP120" s="463"/>
      <c r="GQ120" s="463"/>
      <c r="GR120" s="463"/>
      <c r="GS120" s="463"/>
      <c r="GT120" s="463"/>
      <c r="GU120" s="463"/>
      <c r="GV120" s="463"/>
      <c r="GW120" s="463"/>
      <c r="GX120" s="463"/>
      <c r="GY120" s="463"/>
      <c r="GZ120" s="463"/>
      <c r="HA120" s="463"/>
      <c r="HB120" s="463"/>
      <c r="HC120" s="463"/>
      <c r="HD120" s="463"/>
      <c r="HE120" s="463"/>
      <c r="HF120" s="463"/>
      <c r="HG120" s="463"/>
      <c r="HH120" s="463"/>
      <c r="HI120" s="463"/>
      <c r="HJ120" s="463"/>
      <c r="HK120" s="463"/>
      <c r="HL120" s="463"/>
      <c r="HM120" s="463"/>
      <c r="HN120" s="463"/>
      <c r="HO120" s="463"/>
      <c r="HP120" s="463"/>
      <c r="HQ120" s="463"/>
      <c r="HR120" s="463"/>
      <c r="HS120" s="463"/>
      <c r="HT120" s="463"/>
      <c r="HU120" s="463"/>
      <c r="HV120" s="463"/>
      <c r="HW120" s="463"/>
      <c r="HX120" s="463"/>
      <c r="HY120" s="463"/>
      <c r="HZ120" s="463"/>
      <c r="IA120" s="463"/>
      <c r="IB120" s="463"/>
      <c r="IC120" s="463"/>
      <c r="ID120" s="463"/>
      <c r="IE120" s="463"/>
      <c r="IF120" s="463"/>
      <c r="IG120" s="463"/>
      <c r="IH120" s="463"/>
      <c r="II120" s="463"/>
      <c r="IJ120" s="463"/>
      <c r="IK120" s="463"/>
      <c r="IL120" s="463"/>
      <c r="IM120" s="463"/>
      <c r="IN120" s="463"/>
      <c r="IO120" s="463"/>
      <c r="IP120" s="463"/>
      <c r="IQ120" s="463"/>
      <c r="IR120" s="463"/>
      <c r="IS120" s="463"/>
      <c r="IT120" s="463"/>
      <c r="IU120" s="463"/>
    </row>
    <row r="121" spans="1:255" s="1" customFormat="1" ht="51" x14ac:dyDescent="0.2">
      <c r="A121" s="447"/>
      <c r="B121" s="456" t="s">
        <v>33</v>
      </c>
      <c r="C121" s="449">
        <v>10</v>
      </c>
      <c r="D121" s="457" t="s">
        <v>575</v>
      </c>
      <c r="E121" s="458" t="s">
        <v>48</v>
      </c>
      <c r="F121" s="459">
        <v>2</v>
      </c>
      <c r="G121" s="460">
        <v>2</v>
      </c>
      <c r="H121" s="461">
        <f>SUM(I130:I139)</f>
        <v>0</v>
      </c>
      <c r="I121" s="462">
        <f>H121*G121/100</f>
        <v>0</v>
      </c>
      <c r="J121" s="463"/>
      <c r="K121" s="463"/>
      <c r="L121" s="463"/>
      <c r="M121" s="463"/>
      <c r="N121" s="463"/>
      <c r="O121" s="463"/>
      <c r="P121" s="463"/>
      <c r="Q121" s="463"/>
      <c r="R121" s="463"/>
      <c r="S121" s="463"/>
      <c r="T121" s="463"/>
      <c r="U121" s="463"/>
      <c r="V121" s="463"/>
      <c r="W121" s="463"/>
      <c r="X121" s="463"/>
      <c r="Y121" s="463"/>
      <c r="Z121" s="463"/>
      <c r="AA121" s="463"/>
      <c r="AB121" s="463"/>
      <c r="AC121" s="463"/>
      <c r="AD121" s="463"/>
      <c r="AE121" s="463"/>
      <c r="AF121" s="463"/>
      <c r="AG121" s="463"/>
      <c r="AH121" s="463"/>
      <c r="AI121" s="463"/>
      <c r="AJ121" s="463"/>
      <c r="AK121" s="463"/>
      <c r="AL121" s="463"/>
      <c r="AM121" s="463"/>
      <c r="AN121" s="463"/>
      <c r="AO121" s="463"/>
      <c r="AP121" s="463"/>
      <c r="AQ121" s="463"/>
      <c r="AR121" s="463"/>
      <c r="AS121" s="463"/>
      <c r="AT121" s="463"/>
      <c r="AU121" s="463"/>
      <c r="AV121" s="463"/>
      <c r="AW121" s="463"/>
      <c r="AX121" s="463"/>
      <c r="AY121" s="463"/>
      <c r="AZ121" s="463"/>
      <c r="BA121" s="463"/>
      <c r="BB121" s="463"/>
      <c r="BC121" s="463"/>
      <c r="BD121" s="463"/>
      <c r="BE121" s="463"/>
      <c r="BF121" s="463"/>
      <c r="BG121" s="463"/>
      <c r="BH121" s="463"/>
      <c r="BI121" s="463"/>
      <c r="BJ121" s="463"/>
      <c r="BK121" s="463"/>
      <c r="BL121" s="463"/>
      <c r="BM121" s="463"/>
      <c r="BN121" s="463"/>
      <c r="BO121" s="463"/>
      <c r="BP121" s="463"/>
      <c r="BQ121" s="463"/>
      <c r="BR121" s="463"/>
      <c r="BS121" s="463"/>
      <c r="BT121" s="463"/>
      <c r="BU121" s="463"/>
      <c r="BV121" s="463"/>
      <c r="BW121" s="463"/>
      <c r="BX121" s="463"/>
      <c r="BY121" s="463"/>
      <c r="BZ121" s="463"/>
      <c r="CA121" s="463"/>
      <c r="CB121" s="463"/>
      <c r="CC121" s="463"/>
      <c r="CD121" s="463"/>
      <c r="CE121" s="463"/>
      <c r="CF121" s="463"/>
      <c r="CG121" s="463"/>
      <c r="CH121" s="463"/>
      <c r="CI121" s="463"/>
      <c r="CJ121" s="463"/>
      <c r="CK121" s="463"/>
      <c r="CL121" s="463"/>
      <c r="CM121" s="463"/>
      <c r="CN121" s="463"/>
      <c r="CO121" s="463"/>
      <c r="CP121" s="463"/>
      <c r="CQ121" s="463"/>
      <c r="CR121" s="463"/>
      <c r="CS121" s="463"/>
      <c r="CT121" s="463"/>
      <c r="CU121" s="463"/>
      <c r="CV121" s="463"/>
      <c r="CW121" s="463"/>
      <c r="CX121" s="463"/>
      <c r="CY121" s="463"/>
      <c r="CZ121" s="463"/>
      <c r="DA121" s="463"/>
      <c r="DB121" s="463"/>
      <c r="DC121" s="463"/>
      <c r="DD121" s="463"/>
      <c r="DE121" s="463"/>
      <c r="DF121" s="463"/>
      <c r="DG121" s="463"/>
      <c r="DH121" s="463"/>
      <c r="DI121" s="463"/>
      <c r="DJ121" s="463"/>
      <c r="DK121" s="463"/>
      <c r="DL121" s="463"/>
      <c r="DM121" s="463"/>
      <c r="DN121" s="463"/>
      <c r="DO121" s="463"/>
      <c r="DP121" s="463"/>
      <c r="DQ121" s="463"/>
      <c r="DR121" s="463"/>
      <c r="DS121" s="463"/>
      <c r="DT121" s="463"/>
      <c r="DU121" s="463"/>
      <c r="DV121" s="463"/>
      <c r="DW121" s="463"/>
      <c r="DX121" s="463"/>
      <c r="DY121" s="463"/>
      <c r="DZ121" s="463"/>
      <c r="EA121" s="463"/>
      <c r="EB121" s="463"/>
      <c r="EC121" s="463"/>
      <c r="ED121" s="463"/>
      <c r="EE121" s="463"/>
      <c r="EF121" s="463"/>
      <c r="EG121" s="463"/>
      <c r="EH121" s="463"/>
      <c r="EI121" s="463"/>
      <c r="EJ121" s="463"/>
      <c r="EK121" s="463"/>
      <c r="EL121" s="463"/>
      <c r="EM121" s="463"/>
      <c r="EN121" s="463"/>
      <c r="EO121" s="463"/>
      <c r="EP121" s="463"/>
      <c r="EQ121" s="463"/>
      <c r="ER121" s="463"/>
      <c r="ES121" s="463"/>
      <c r="ET121" s="463"/>
      <c r="EU121" s="463"/>
      <c r="EV121" s="463"/>
      <c r="EW121" s="463"/>
      <c r="EX121" s="463"/>
      <c r="EY121" s="463"/>
      <c r="EZ121" s="463"/>
      <c r="FA121" s="463"/>
      <c r="FB121" s="463"/>
      <c r="FC121" s="463"/>
      <c r="FD121" s="463"/>
      <c r="FE121" s="463"/>
      <c r="FF121" s="463"/>
      <c r="FG121" s="463"/>
      <c r="FH121" s="463"/>
      <c r="FI121" s="463"/>
      <c r="FJ121" s="463"/>
      <c r="FK121" s="463"/>
      <c r="FL121" s="463"/>
      <c r="FM121" s="463"/>
      <c r="FN121" s="463"/>
      <c r="FO121" s="463"/>
      <c r="FP121" s="463"/>
      <c r="FQ121" s="463"/>
      <c r="FR121" s="463"/>
      <c r="FS121" s="463"/>
      <c r="FT121" s="463"/>
      <c r="FU121" s="463"/>
      <c r="FV121" s="463"/>
      <c r="FW121" s="463"/>
      <c r="FX121" s="463"/>
      <c r="FY121" s="463"/>
      <c r="FZ121" s="463"/>
      <c r="GA121" s="463"/>
      <c r="GB121" s="463"/>
      <c r="GC121" s="463"/>
      <c r="GD121" s="463"/>
      <c r="GE121" s="463"/>
      <c r="GF121" s="463"/>
      <c r="GG121" s="463"/>
      <c r="GH121" s="463"/>
      <c r="GI121" s="463"/>
      <c r="GJ121" s="463"/>
      <c r="GK121" s="463"/>
      <c r="GL121" s="463"/>
      <c r="GM121" s="463"/>
      <c r="GN121" s="463"/>
      <c r="GO121" s="463"/>
      <c r="GP121" s="463"/>
      <c r="GQ121" s="463"/>
      <c r="GR121" s="463"/>
      <c r="GS121" s="463"/>
      <c r="GT121" s="463"/>
      <c r="GU121" s="463"/>
      <c r="GV121" s="463"/>
      <c r="GW121" s="463"/>
      <c r="GX121" s="463"/>
      <c r="GY121" s="463"/>
      <c r="GZ121" s="463"/>
      <c r="HA121" s="463"/>
      <c r="HB121" s="463"/>
      <c r="HC121" s="463"/>
      <c r="HD121" s="463"/>
      <c r="HE121" s="463"/>
      <c r="HF121" s="463"/>
      <c r="HG121" s="463"/>
      <c r="HH121" s="463"/>
      <c r="HI121" s="463"/>
      <c r="HJ121" s="463"/>
      <c r="HK121" s="463"/>
      <c r="HL121" s="463"/>
      <c r="HM121" s="463"/>
      <c r="HN121" s="463"/>
      <c r="HO121" s="463"/>
      <c r="HP121" s="463"/>
      <c r="HQ121" s="463"/>
      <c r="HR121" s="463"/>
      <c r="HS121" s="463"/>
      <c r="HT121" s="463"/>
      <c r="HU121" s="463"/>
      <c r="HV121" s="463"/>
      <c r="HW121" s="463"/>
      <c r="HX121" s="463"/>
      <c r="HY121" s="463"/>
      <c r="HZ121" s="463"/>
      <c r="IA121" s="463"/>
      <c r="IB121" s="463"/>
      <c r="IC121" s="463"/>
      <c r="ID121" s="463"/>
      <c r="IE121" s="463"/>
      <c r="IF121" s="463"/>
      <c r="IG121" s="463"/>
      <c r="IH121" s="463"/>
      <c r="II121" s="463"/>
      <c r="IJ121" s="463"/>
      <c r="IK121" s="463"/>
      <c r="IL121" s="463"/>
      <c r="IM121" s="463"/>
      <c r="IN121" s="463"/>
      <c r="IO121" s="463"/>
      <c r="IP121" s="463"/>
      <c r="IQ121" s="463"/>
      <c r="IR121" s="463"/>
      <c r="IS121" s="463"/>
      <c r="IT121" s="463"/>
      <c r="IU121" s="463"/>
    </row>
    <row r="122" spans="1:255" s="1" customFormat="1" ht="63.75" x14ac:dyDescent="0.2">
      <c r="A122" s="447"/>
      <c r="B122" s="456" t="s">
        <v>33</v>
      </c>
      <c r="C122" s="449">
        <v>11</v>
      </c>
      <c r="D122" s="457" t="s">
        <v>576</v>
      </c>
      <c r="E122" s="458" t="s">
        <v>27</v>
      </c>
      <c r="F122" s="459">
        <v>1</v>
      </c>
      <c r="G122" s="460">
        <v>1</v>
      </c>
      <c r="H122" s="461">
        <v>0</v>
      </c>
      <c r="I122" s="462">
        <f>H122*G122</f>
        <v>0</v>
      </c>
      <c r="J122" s="463"/>
      <c r="K122" s="463"/>
      <c r="L122" s="463"/>
      <c r="M122" s="463"/>
      <c r="N122" s="463"/>
      <c r="O122" s="463"/>
      <c r="P122" s="463"/>
      <c r="Q122" s="463"/>
      <c r="R122" s="463"/>
      <c r="S122" s="463"/>
      <c r="T122" s="463"/>
      <c r="U122" s="463"/>
      <c r="V122" s="463"/>
      <c r="W122" s="463"/>
      <c r="X122" s="463"/>
      <c r="Y122" s="463"/>
      <c r="Z122" s="463"/>
      <c r="AA122" s="463"/>
      <c r="AB122" s="463"/>
      <c r="AC122" s="463"/>
      <c r="AD122" s="463"/>
      <c r="AE122" s="463"/>
      <c r="AF122" s="463"/>
      <c r="AG122" s="463"/>
      <c r="AH122" s="463"/>
      <c r="AI122" s="463"/>
      <c r="AJ122" s="463"/>
      <c r="AK122" s="463"/>
      <c r="AL122" s="463"/>
      <c r="AM122" s="463"/>
      <c r="AN122" s="463"/>
      <c r="AO122" s="463"/>
      <c r="AP122" s="463"/>
      <c r="AQ122" s="463"/>
      <c r="AR122" s="463"/>
      <c r="AS122" s="463"/>
      <c r="AT122" s="463"/>
      <c r="AU122" s="463"/>
      <c r="AV122" s="463"/>
      <c r="AW122" s="463"/>
      <c r="AX122" s="463"/>
      <c r="AY122" s="463"/>
      <c r="AZ122" s="463"/>
      <c r="BA122" s="463"/>
      <c r="BB122" s="463"/>
      <c r="BC122" s="463"/>
      <c r="BD122" s="463"/>
      <c r="BE122" s="463"/>
      <c r="BF122" s="463"/>
      <c r="BG122" s="463"/>
      <c r="BH122" s="463"/>
      <c r="BI122" s="463"/>
      <c r="BJ122" s="463"/>
      <c r="BK122" s="463"/>
      <c r="BL122" s="463"/>
      <c r="BM122" s="463"/>
      <c r="BN122" s="463"/>
      <c r="BO122" s="463"/>
      <c r="BP122" s="463"/>
      <c r="BQ122" s="463"/>
      <c r="BR122" s="463"/>
      <c r="BS122" s="463"/>
      <c r="BT122" s="463"/>
      <c r="BU122" s="463"/>
      <c r="BV122" s="463"/>
      <c r="BW122" s="463"/>
      <c r="BX122" s="463"/>
      <c r="BY122" s="463"/>
      <c r="BZ122" s="463"/>
      <c r="CA122" s="463"/>
      <c r="CB122" s="463"/>
      <c r="CC122" s="463"/>
      <c r="CD122" s="463"/>
      <c r="CE122" s="463"/>
      <c r="CF122" s="463"/>
      <c r="CG122" s="463"/>
      <c r="CH122" s="463"/>
      <c r="CI122" s="463"/>
      <c r="CJ122" s="463"/>
      <c r="CK122" s="463"/>
      <c r="CL122" s="463"/>
      <c r="CM122" s="463"/>
      <c r="CN122" s="463"/>
      <c r="CO122" s="463"/>
      <c r="CP122" s="463"/>
      <c r="CQ122" s="463"/>
      <c r="CR122" s="463"/>
      <c r="CS122" s="463"/>
      <c r="CT122" s="463"/>
      <c r="CU122" s="463"/>
      <c r="CV122" s="463"/>
      <c r="CW122" s="463"/>
      <c r="CX122" s="463"/>
      <c r="CY122" s="463"/>
      <c r="CZ122" s="463"/>
      <c r="DA122" s="463"/>
      <c r="DB122" s="463"/>
      <c r="DC122" s="463"/>
      <c r="DD122" s="463"/>
      <c r="DE122" s="463"/>
      <c r="DF122" s="463"/>
      <c r="DG122" s="463"/>
      <c r="DH122" s="463"/>
      <c r="DI122" s="463"/>
      <c r="DJ122" s="463"/>
      <c r="DK122" s="463"/>
      <c r="DL122" s="463"/>
      <c r="DM122" s="463"/>
      <c r="DN122" s="463"/>
      <c r="DO122" s="463"/>
      <c r="DP122" s="463"/>
      <c r="DQ122" s="463"/>
      <c r="DR122" s="463"/>
      <c r="DS122" s="463"/>
      <c r="DT122" s="463"/>
      <c r="DU122" s="463"/>
      <c r="DV122" s="463"/>
      <c r="DW122" s="463"/>
      <c r="DX122" s="463"/>
      <c r="DY122" s="463"/>
      <c r="DZ122" s="463"/>
      <c r="EA122" s="463"/>
      <c r="EB122" s="463"/>
      <c r="EC122" s="463"/>
      <c r="ED122" s="463"/>
      <c r="EE122" s="463"/>
      <c r="EF122" s="463"/>
      <c r="EG122" s="463"/>
      <c r="EH122" s="463"/>
      <c r="EI122" s="463"/>
      <c r="EJ122" s="463"/>
      <c r="EK122" s="463"/>
      <c r="EL122" s="463"/>
      <c r="EM122" s="463"/>
      <c r="EN122" s="463"/>
      <c r="EO122" s="463"/>
      <c r="EP122" s="463"/>
      <c r="EQ122" s="463"/>
      <c r="ER122" s="463"/>
      <c r="ES122" s="463"/>
      <c r="ET122" s="463"/>
      <c r="EU122" s="463"/>
      <c r="EV122" s="463"/>
      <c r="EW122" s="463"/>
      <c r="EX122" s="463"/>
      <c r="EY122" s="463"/>
      <c r="EZ122" s="463"/>
      <c r="FA122" s="463"/>
      <c r="FB122" s="463"/>
      <c r="FC122" s="463"/>
      <c r="FD122" s="463"/>
      <c r="FE122" s="463"/>
      <c r="FF122" s="463"/>
      <c r="FG122" s="463"/>
      <c r="FH122" s="463"/>
      <c r="FI122" s="463"/>
      <c r="FJ122" s="463"/>
      <c r="FK122" s="463"/>
      <c r="FL122" s="463"/>
      <c r="FM122" s="463"/>
      <c r="FN122" s="463"/>
      <c r="FO122" s="463"/>
      <c r="FP122" s="463"/>
      <c r="FQ122" s="463"/>
      <c r="FR122" s="463"/>
      <c r="FS122" s="463"/>
      <c r="FT122" s="463"/>
      <c r="FU122" s="463"/>
      <c r="FV122" s="463"/>
      <c r="FW122" s="463"/>
      <c r="FX122" s="463"/>
      <c r="FY122" s="463"/>
      <c r="FZ122" s="463"/>
      <c r="GA122" s="463"/>
      <c r="GB122" s="463"/>
      <c r="GC122" s="463"/>
      <c r="GD122" s="463"/>
      <c r="GE122" s="463"/>
      <c r="GF122" s="463"/>
      <c r="GG122" s="463"/>
      <c r="GH122" s="463"/>
      <c r="GI122" s="463"/>
      <c r="GJ122" s="463"/>
      <c r="GK122" s="463"/>
      <c r="GL122" s="463"/>
      <c r="GM122" s="463"/>
      <c r="GN122" s="463"/>
      <c r="GO122" s="463"/>
      <c r="GP122" s="463"/>
      <c r="GQ122" s="463"/>
      <c r="GR122" s="463"/>
      <c r="GS122" s="463"/>
      <c r="GT122" s="463"/>
      <c r="GU122" s="463"/>
      <c r="GV122" s="463"/>
      <c r="GW122" s="463"/>
      <c r="GX122" s="463"/>
      <c r="GY122" s="463"/>
      <c r="GZ122" s="463"/>
      <c r="HA122" s="463"/>
      <c r="HB122" s="463"/>
      <c r="HC122" s="463"/>
      <c r="HD122" s="463"/>
      <c r="HE122" s="463"/>
      <c r="HF122" s="463"/>
      <c r="HG122" s="463"/>
      <c r="HH122" s="463"/>
      <c r="HI122" s="463"/>
      <c r="HJ122" s="463"/>
      <c r="HK122" s="463"/>
      <c r="HL122" s="463"/>
      <c r="HM122" s="463"/>
      <c r="HN122" s="463"/>
      <c r="HO122" s="463"/>
      <c r="HP122" s="463"/>
      <c r="HQ122" s="463"/>
      <c r="HR122" s="463"/>
      <c r="HS122" s="463"/>
      <c r="HT122" s="463"/>
      <c r="HU122" s="463"/>
      <c r="HV122" s="463"/>
      <c r="HW122" s="463"/>
      <c r="HX122" s="463"/>
      <c r="HY122" s="463"/>
      <c r="HZ122" s="463"/>
      <c r="IA122" s="463"/>
      <c r="IB122" s="463"/>
      <c r="IC122" s="463"/>
      <c r="ID122" s="463"/>
      <c r="IE122" s="463"/>
      <c r="IF122" s="463"/>
      <c r="IG122" s="463"/>
      <c r="IH122" s="463"/>
      <c r="II122" s="463"/>
      <c r="IJ122" s="463"/>
      <c r="IK122" s="463"/>
      <c r="IL122" s="463"/>
      <c r="IM122" s="463"/>
      <c r="IN122" s="463"/>
      <c r="IO122" s="463"/>
      <c r="IP122" s="463"/>
      <c r="IQ122" s="463"/>
      <c r="IR122" s="463"/>
      <c r="IS122" s="463"/>
      <c r="IT122" s="463"/>
      <c r="IU122" s="463"/>
    </row>
    <row r="123" spans="1:255" s="1" customFormat="1" ht="38.25" x14ac:dyDescent="0.2">
      <c r="A123" s="447"/>
      <c r="B123" s="456" t="s">
        <v>33</v>
      </c>
      <c r="C123" s="449">
        <v>12</v>
      </c>
      <c r="D123" s="457" t="s">
        <v>577</v>
      </c>
      <c r="E123" s="458" t="s">
        <v>27</v>
      </c>
      <c r="F123" s="459">
        <v>1</v>
      </c>
      <c r="G123" s="460">
        <v>1</v>
      </c>
      <c r="H123" s="461">
        <v>0</v>
      </c>
      <c r="I123" s="462">
        <f t="shared" si="11"/>
        <v>0</v>
      </c>
      <c r="J123" s="463"/>
      <c r="K123" s="463"/>
      <c r="L123" s="463"/>
      <c r="M123" s="463"/>
      <c r="N123" s="463"/>
      <c r="O123" s="463"/>
      <c r="P123" s="463"/>
      <c r="Q123" s="463"/>
      <c r="R123" s="463"/>
      <c r="S123" s="463"/>
      <c r="T123" s="463"/>
      <c r="U123" s="463"/>
      <c r="V123" s="463"/>
      <c r="W123" s="463"/>
      <c r="X123" s="463"/>
      <c r="Y123" s="463"/>
      <c r="Z123" s="463"/>
      <c r="AA123" s="463"/>
      <c r="AB123" s="463"/>
      <c r="AC123" s="463"/>
      <c r="AD123" s="463"/>
      <c r="AE123" s="463"/>
      <c r="AF123" s="463"/>
      <c r="AG123" s="463"/>
      <c r="AH123" s="463"/>
      <c r="AI123" s="463"/>
      <c r="AJ123" s="463"/>
      <c r="AK123" s="463"/>
      <c r="AL123" s="463"/>
      <c r="AM123" s="463"/>
      <c r="AN123" s="463"/>
      <c r="AO123" s="463"/>
      <c r="AP123" s="463"/>
      <c r="AQ123" s="463"/>
      <c r="AR123" s="463"/>
      <c r="AS123" s="463"/>
      <c r="AT123" s="463"/>
      <c r="AU123" s="463"/>
      <c r="AV123" s="463"/>
      <c r="AW123" s="463"/>
      <c r="AX123" s="463"/>
      <c r="AY123" s="463"/>
      <c r="AZ123" s="463"/>
      <c r="BA123" s="463"/>
      <c r="BB123" s="463"/>
      <c r="BC123" s="463"/>
      <c r="BD123" s="463"/>
      <c r="BE123" s="463"/>
      <c r="BF123" s="463"/>
      <c r="BG123" s="463"/>
      <c r="BH123" s="463"/>
      <c r="BI123" s="463"/>
      <c r="BJ123" s="463"/>
      <c r="BK123" s="463"/>
      <c r="BL123" s="463"/>
      <c r="BM123" s="463"/>
      <c r="BN123" s="463"/>
      <c r="BO123" s="463"/>
      <c r="BP123" s="463"/>
      <c r="BQ123" s="463"/>
      <c r="BR123" s="463"/>
      <c r="BS123" s="463"/>
      <c r="BT123" s="463"/>
      <c r="BU123" s="463"/>
      <c r="BV123" s="463"/>
      <c r="BW123" s="463"/>
      <c r="BX123" s="463"/>
      <c r="BY123" s="463"/>
      <c r="BZ123" s="463"/>
      <c r="CA123" s="463"/>
      <c r="CB123" s="463"/>
      <c r="CC123" s="463"/>
      <c r="CD123" s="463"/>
      <c r="CE123" s="463"/>
      <c r="CF123" s="463"/>
      <c r="CG123" s="463"/>
      <c r="CH123" s="463"/>
      <c r="CI123" s="463"/>
      <c r="CJ123" s="463"/>
      <c r="CK123" s="463"/>
      <c r="CL123" s="463"/>
      <c r="CM123" s="463"/>
      <c r="CN123" s="463"/>
      <c r="CO123" s="463"/>
      <c r="CP123" s="463"/>
      <c r="CQ123" s="463"/>
      <c r="CR123" s="463"/>
      <c r="CS123" s="463"/>
      <c r="CT123" s="463"/>
      <c r="CU123" s="463"/>
      <c r="CV123" s="463"/>
      <c r="CW123" s="463"/>
      <c r="CX123" s="463"/>
      <c r="CY123" s="463"/>
      <c r="CZ123" s="463"/>
      <c r="DA123" s="463"/>
      <c r="DB123" s="463"/>
      <c r="DC123" s="463"/>
      <c r="DD123" s="463"/>
      <c r="DE123" s="463"/>
      <c r="DF123" s="463"/>
      <c r="DG123" s="463"/>
      <c r="DH123" s="463"/>
      <c r="DI123" s="463"/>
      <c r="DJ123" s="463"/>
      <c r="DK123" s="463"/>
      <c r="DL123" s="463"/>
      <c r="DM123" s="463"/>
      <c r="DN123" s="463"/>
      <c r="DO123" s="463"/>
      <c r="DP123" s="463"/>
      <c r="DQ123" s="463"/>
      <c r="DR123" s="463"/>
      <c r="DS123" s="463"/>
      <c r="DT123" s="463"/>
      <c r="DU123" s="463"/>
      <c r="DV123" s="463"/>
      <c r="DW123" s="463"/>
      <c r="DX123" s="463"/>
      <c r="DY123" s="463"/>
      <c r="DZ123" s="463"/>
      <c r="EA123" s="463"/>
      <c r="EB123" s="463"/>
      <c r="EC123" s="463"/>
      <c r="ED123" s="463"/>
      <c r="EE123" s="463"/>
      <c r="EF123" s="463"/>
      <c r="EG123" s="463"/>
      <c r="EH123" s="463"/>
      <c r="EI123" s="463"/>
      <c r="EJ123" s="463"/>
      <c r="EK123" s="463"/>
      <c r="EL123" s="463"/>
      <c r="EM123" s="463"/>
      <c r="EN123" s="463"/>
      <c r="EO123" s="463"/>
      <c r="EP123" s="463"/>
      <c r="EQ123" s="463"/>
      <c r="ER123" s="463"/>
      <c r="ES123" s="463"/>
      <c r="ET123" s="463"/>
      <c r="EU123" s="463"/>
      <c r="EV123" s="463"/>
      <c r="EW123" s="463"/>
      <c r="EX123" s="463"/>
      <c r="EY123" s="463"/>
      <c r="EZ123" s="463"/>
      <c r="FA123" s="463"/>
      <c r="FB123" s="463"/>
      <c r="FC123" s="463"/>
      <c r="FD123" s="463"/>
      <c r="FE123" s="463"/>
      <c r="FF123" s="463"/>
      <c r="FG123" s="463"/>
      <c r="FH123" s="463"/>
      <c r="FI123" s="463"/>
      <c r="FJ123" s="463"/>
      <c r="FK123" s="463"/>
      <c r="FL123" s="463"/>
      <c r="FM123" s="463"/>
      <c r="FN123" s="463"/>
      <c r="FO123" s="463"/>
      <c r="FP123" s="463"/>
      <c r="FQ123" s="463"/>
      <c r="FR123" s="463"/>
      <c r="FS123" s="463"/>
      <c r="FT123" s="463"/>
      <c r="FU123" s="463"/>
      <c r="FV123" s="463"/>
      <c r="FW123" s="463"/>
      <c r="FX123" s="463"/>
      <c r="FY123" s="463"/>
      <c r="FZ123" s="463"/>
      <c r="GA123" s="463"/>
      <c r="GB123" s="463"/>
      <c r="GC123" s="463"/>
      <c r="GD123" s="463"/>
      <c r="GE123" s="463"/>
      <c r="GF123" s="463"/>
      <c r="GG123" s="463"/>
      <c r="GH123" s="463"/>
      <c r="GI123" s="463"/>
      <c r="GJ123" s="463"/>
      <c r="GK123" s="463"/>
      <c r="GL123" s="463"/>
      <c r="GM123" s="463"/>
      <c r="GN123" s="463"/>
      <c r="GO123" s="463"/>
      <c r="GP123" s="463"/>
      <c r="GQ123" s="463"/>
      <c r="GR123" s="463"/>
      <c r="GS123" s="463"/>
      <c r="GT123" s="463"/>
      <c r="GU123" s="463"/>
      <c r="GV123" s="463"/>
      <c r="GW123" s="463"/>
      <c r="GX123" s="463"/>
      <c r="GY123" s="463"/>
      <c r="GZ123" s="463"/>
      <c r="HA123" s="463"/>
      <c r="HB123" s="463"/>
      <c r="HC123" s="463"/>
      <c r="HD123" s="463"/>
      <c r="HE123" s="463"/>
      <c r="HF123" s="463"/>
      <c r="HG123" s="463"/>
      <c r="HH123" s="463"/>
      <c r="HI123" s="463"/>
      <c r="HJ123" s="463"/>
      <c r="HK123" s="463"/>
      <c r="HL123" s="463"/>
      <c r="HM123" s="463"/>
      <c r="HN123" s="463"/>
      <c r="HO123" s="463"/>
      <c r="HP123" s="463"/>
      <c r="HQ123" s="463"/>
      <c r="HR123" s="463"/>
      <c r="HS123" s="463"/>
      <c r="HT123" s="463"/>
      <c r="HU123" s="463"/>
      <c r="HV123" s="463"/>
      <c r="HW123" s="463"/>
      <c r="HX123" s="463"/>
      <c r="HY123" s="463"/>
      <c r="HZ123" s="463"/>
      <c r="IA123" s="463"/>
      <c r="IB123" s="463"/>
      <c r="IC123" s="463"/>
      <c r="ID123" s="463"/>
      <c r="IE123" s="463"/>
      <c r="IF123" s="463"/>
      <c r="IG123" s="463"/>
      <c r="IH123" s="463"/>
      <c r="II123" s="463"/>
      <c r="IJ123" s="463"/>
      <c r="IK123" s="463"/>
      <c r="IL123" s="463"/>
      <c r="IM123" s="463"/>
      <c r="IN123" s="463"/>
      <c r="IO123" s="463"/>
      <c r="IP123" s="463"/>
      <c r="IQ123" s="463"/>
      <c r="IR123" s="463"/>
      <c r="IS123" s="463"/>
      <c r="IT123" s="463"/>
      <c r="IU123" s="463"/>
    </row>
    <row r="124" spans="1:255" s="1" customFormat="1" ht="38.25" x14ac:dyDescent="0.2">
      <c r="A124" s="447"/>
      <c r="B124" s="456" t="s">
        <v>33</v>
      </c>
      <c r="C124" s="449">
        <v>13</v>
      </c>
      <c r="D124" s="457" t="s">
        <v>578</v>
      </c>
      <c r="E124" s="458" t="s">
        <v>27</v>
      </c>
      <c r="F124" s="459">
        <v>1</v>
      </c>
      <c r="G124" s="460">
        <v>1</v>
      </c>
      <c r="H124" s="461">
        <v>0</v>
      </c>
      <c r="I124" s="462">
        <f t="shared" si="11"/>
        <v>0</v>
      </c>
      <c r="J124" s="463"/>
      <c r="K124" s="463"/>
      <c r="L124" s="463"/>
      <c r="M124" s="463"/>
      <c r="N124" s="463"/>
      <c r="O124" s="463"/>
      <c r="P124" s="463"/>
      <c r="Q124" s="463"/>
      <c r="R124" s="463"/>
      <c r="S124" s="463"/>
      <c r="T124" s="463"/>
      <c r="U124" s="463"/>
      <c r="V124" s="463"/>
      <c r="W124" s="463"/>
      <c r="X124" s="463"/>
      <c r="Y124" s="463"/>
      <c r="Z124" s="463"/>
      <c r="AA124" s="463"/>
      <c r="AB124" s="463"/>
      <c r="AC124" s="463"/>
      <c r="AD124" s="463"/>
      <c r="AE124" s="463"/>
      <c r="AF124" s="463"/>
      <c r="AG124" s="463"/>
      <c r="AH124" s="463"/>
      <c r="AI124" s="463"/>
      <c r="AJ124" s="463"/>
      <c r="AK124" s="463"/>
      <c r="AL124" s="463"/>
      <c r="AM124" s="463"/>
      <c r="AN124" s="463"/>
      <c r="AO124" s="463"/>
      <c r="AP124" s="463"/>
      <c r="AQ124" s="463"/>
      <c r="AR124" s="463"/>
      <c r="AS124" s="463"/>
      <c r="AT124" s="463"/>
      <c r="AU124" s="463"/>
      <c r="AV124" s="463"/>
      <c r="AW124" s="463"/>
      <c r="AX124" s="463"/>
      <c r="AY124" s="463"/>
      <c r="AZ124" s="463"/>
      <c r="BA124" s="463"/>
      <c r="BB124" s="463"/>
      <c r="BC124" s="463"/>
      <c r="BD124" s="463"/>
      <c r="BE124" s="463"/>
      <c r="BF124" s="463"/>
      <c r="BG124" s="463"/>
      <c r="BH124" s="463"/>
      <c r="BI124" s="463"/>
      <c r="BJ124" s="463"/>
      <c r="BK124" s="463"/>
      <c r="BL124" s="463"/>
      <c r="BM124" s="463"/>
      <c r="BN124" s="463"/>
      <c r="BO124" s="463"/>
      <c r="BP124" s="463"/>
      <c r="BQ124" s="463"/>
      <c r="BR124" s="463"/>
      <c r="BS124" s="463"/>
      <c r="BT124" s="463"/>
      <c r="BU124" s="463"/>
      <c r="BV124" s="463"/>
      <c r="BW124" s="463"/>
      <c r="BX124" s="463"/>
      <c r="BY124" s="463"/>
      <c r="BZ124" s="463"/>
      <c r="CA124" s="463"/>
      <c r="CB124" s="463"/>
      <c r="CC124" s="463"/>
      <c r="CD124" s="463"/>
      <c r="CE124" s="463"/>
      <c r="CF124" s="463"/>
      <c r="CG124" s="463"/>
      <c r="CH124" s="463"/>
      <c r="CI124" s="463"/>
      <c r="CJ124" s="463"/>
      <c r="CK124" s="463"/>
      <c r="CL124" s="463"/>
      <c r="CM124" s="463"/>
      <c r="CN124" s="463"/>
      <c r="CO124" s="463"/>
      <c r="CP124" s="463"/>
      <c r="CQ124" s="463"/>
      <c r="CR124" s="463"/>
      <c r="CS124" s="463"/>
      <c r="CT124" s="463"/>
      <c r="CU124" s="463"/>
      <c r="CV124" s="463"/>
      <c r="CW124" s="463"/>
      <c r="CX124" s="463"/>
      <c r="CY124" s="463"/>
      <c r="CZ124" s="463"/>
      <c r="DA124" s="463"/>
      <c r="DB124" s="463"/>
      <c r="DC124" s="463"/>
      <c r="DD124" s="463"/>
      <c r="DE124" s="463"/>
      <c r="DF124" s="463"/>
      <c r="DG124" s="463"/>
      <c r="DH124" s="463"/>
      <c r="DI124" s="463"/>
      <c r="DJ124" s="463"/>
      <c r="DK124" s="463"/>
      <c r="DL124" s="463"/>
      <c r="DM124" s="463"/>
      <c r="DN124" s="463"/>
      <c r="DO124" s="463"/>
      <c r="DP124" s="463"/>
      <c r="DQ124" s="463"/>
      <c r="DR124" s="463"/>
      <c r="DS124" s="463"/>
      <c r="DT124" s="463"/>
      <c r="DU124" s="463"/>
      <c r="DV124" s="463"/>
      <c r="DW124" s="463"/>
      <c r="DX124" s="463"/>
      <c r="DY124" s="463"/>
      <c r="DZ124" s="463"/>
      <c r="EA124" s="463"/>
      <c r="EB124" s="463"/>
      <c r="EC124" s="463"/>
      <c r="ED124" s="463"/>
      <c r="EE124" s="463"/>
      <c r="EF124" s="463"/>
      <c r="EG124" s="463"/>
      <c r="EH124" s="463"/>
      <c r="EI124" s="463"/>
      <c r="EJ124" s="463"/>
      <c r="EK124" s="463"/>
      <c r="EL124" s="463"/>
      <c r="EM124" s="463"/>
      <c r="EN124" s="463"/>
      <c r="EO124" s="463"/>
      <c r="EP124" s="463"/>
      <c r="EQ124" s="463"/>
      <c r="ER124" s="463"/>
      <c r="ES124" s="463"/>
      <c r="ET124" s="463"/>
      <c r="EU124" s="463"/>
      <c r="EV124" s="463"/>
      <c r="EW124" s="463"/>
      <c r="EX124" s="463"/>
      <c r="EY124" s="463"/>
      <c r="EZ124" s="463"/>
      <c r="FA124" s="463"/>
      <c r="FB124" s="463"/>
      <c r="FC124" s="463"/>
      <c r="FD124" s="463"/>
      <c r="FE124" s="463"/>
      <c r="FF124" s="463"/>
      <c r="FG124" s="463"/>
      <c r="FH124" s="463"/>
      <c r="FI124" s="463"/>
      <c r="FJ124" s="463"/>
      <c r="FK124" s="463"/>
      <c r="FL124" s="463"/>
      <c r="FM124" s="463"/>
      <c r="FN124" s="463"/>
      <c r="FO124" s="463"/>
      <c r="FP124" s="463"/>
      <c r="FQ124" s="463"/>
      <c r="FR124" s="463"/>
      <c r="FS124" s="463"/>
      <c r="FT124" s="463"/>
      <c r="FU124" s="463"/>
      <c r="FV124" s="463"/>
      <c r="FW124" s="463"/>
      <c r="FX124" s="463"/>
      <c r="FY124" s="463"/>
      <c r="FZ124" s="463"/>
      <c r="GA124" s="463"/>
      <c r="GB124" s="463"/>
      <c r="GC124" s="463"/>
      <c r="GD124" s="463"/>
      <c r="GE124" s="463"/>
      <c r="GF124" s="463"/>
      <c r="GG124" s="463"/>
      <c r="GH124" s="463"/>
      <c r="GI124" s="463"/>
      <c r="GJ124" s="463"/>
      <c r="GK124" s="463"/>
      <c r="GL124" s="463"/>
      <c r="GM124" s="463"/>
      <c r="GN124" s="463"/>
      <c r="GO124" s="463"/>
      <c r="GP124" s="463"/>
      <c r="GQ124" s="463"/>
      <c r="GR124" s="463"/>
      <c r="GS124" s="463"/>
      <c r="GT124" s="463"/>
      <c r="GU124" s="463"/>
      <c r="GV124" s="463"/>
      <c r="GW124" s="463"/>
      <c r="GX124" s="463"/>
      <c r="GY124" s="463"/>
      <c r="GZ124" s="463"/>
      <c r="HA124" s="463"/>
      <c r="HB124" s="463"/>
      <c r="HC124" s="463"/>
      <c r="HD124" s="463"/>
      <c r="HE124" s="463"/>
      <c r="HF124" s="463"/>
      <c r="HG124" s="463"/>
      <c r="HH124" s="463"/>
      <c r="HI124" s="463"/>
      <c r="HJ124" s="463"/>
      <c r="HK124" s="463"/>
      <c r="HL124" s="463"/>
      <c r="HM124" s="463"/>
      <c r="HN124" s="463"/>
      <c r="HO124" s="463"/>
      <c r="HP124" s="463"/>
      <c r="HQ124" s="463"/>
      <c r="HR124" s="463"/>
      <c r="HS124" s="463"/>
      <c r="HT124" s="463"/>
      <c r="HU124" s="463"/>
      <c r="HV124" s="463"/>
      <c r="HW124" s="463"/>
      <c r="HX124" s="463"/>
      <c r="HY124" s="463"/>
      <c r="HZ124" s="463"/>
      <c r="IA124" s="463"/>
      <c r="IB124" s="463"/>
      <c r="IC124" s="463"/>
      <c r="ID124" s="463"/>
      <c r="IE124" s="463"/>
      <c r="IF124" s="463"/>
      <c r="IG124" s="463"/>
      <c r="IH124" s="463"/>
      <c r="II124" s="463"/>
      <c r="IJ124" s="463"/>
      <c r="IK124" s="463"/>
      <c r="IL124" s="463"/>
      <c r="IM124" s="463"/>
      <c r="IN124" s="463"/>
      <c r="IO124" s="463"/>
      <c r="IP124" s="463"/>
      <c r="IQ124" s="463"/>
      <c r="IR124" s="463"/>
      <c r="IS124" s="463"/>
      <c r="IT124" s="463"/>
      <c r="IU124" s="463"/>
    </row>
    <row r="125" spans="1:255" s="1" customFormat="1" x14ac:dyDescent="0.2">
      <c r="A125" s="447"/>
      <c r="B125" s="456" t="s">
        <v>33</v>
      </c>
      <c r="C125" s="449">
        <v>14</v>
      </c>
      <c r="D125" s="457" t="s">
        <v>579</v>
      </c>
      <c r="E125" s="458" t="s">
        <v>27</v>
      </c>
      <c r="F125" s="459">
        <v>1</v>
      </c>
      <c r="G125" s="460">
        <v>1</v>
      </c>
      <c r="H125" s="461">
        <v>0</v>
      </c>
      <c r="I125" s="462">
        <f t="shared" si="11"/>
        <v>0</v>
      </c>
      <c r="J125" s="463"/>
      <c r="K125" s="463"/>
      <c r="L125" s="463"/>
      <c r="M125" s="463"/>
      <c r="N125" s="463"/>
      <c r="O125" s="463"/>
      <c r="P125" s="463"/>
      <c r="Q125" s="463"/>
      <c r="R125" s="463"/>
      <c r="S125" s="463"/>
      <c r="T125" s="463"/>
      <c r="U125" s="463"/>
      <c r="V125" s="463"/>
      <c r="W125" s="463"/>
      <c r="X125" s="463"/>
      <c r="Y125" s="463"/>
      <c r="Z125" s="463"/>
      <c r="AA125" s="463"/>
      <c r="AB125" s="463"/>
      <c r="AC125" s="463"/>
      <c r="AD125" s="463"/>
      <c r="AE125" s="463"/>
      <c r="AF125" s="463"/>
      <c r="AG125" s="463"/>
      <c r="AH125" s="463"/>
      <c r="AI125" s="463"/>
      <c r="AJ125" s="463"/>
      <c r="AK125" s="463"/>
      <c r="AL125" s="463"/>
      <c r="AM125" s="463"/>
      <c r="AN125" s="463"/>
      <c r="AO125" s="463"/>
      <c r="AP125" s="463"/>
      <c r="AQ125" s="463"/>
      <c r="AR125" s="463"/>
      <c r="AS125" s="463"/>
      <c r="AT125" s="463"/>
      <c r="AU125" s="463"/>
      <c r="AV125" s="463"/>
      <c r="AW125" s="463"/>
      <c r="AX125" s="463"/>
      <c r="AY125" s="463"/>
      <c r="AZ125" s="463"/>
      <c r="BA125" s="463"/>
      <c r="BB125" s="463"/>
      <c r="BC125" s="463"/>
      <c r="BD125" s="463"/>
      <c r="BE125" s="463"/>
      <c r="BF125" s="463"/>
      <c r="BG125" s="463"/>
      <c r="BH125" s="463"/>
      <c r="BI125" s="463"/>
      <c r="BJ125" s="463"/>
      <c r="BK125" s="463"/>
      <c r="BL125" s="463"/>
      <c r="BM125" s="463"/>
      <c r="BN125" s="463"/>
      <c r="BO125" s="463"/>
      <c r="BP125" s="463"/>
      <c r="BQ125" s="463"/>
      <c r="BR125" s="463"/>
      <c r="BS125" s="463"/>
      <c r="BT125" s="463"/>
      <c r="BU125" s="463"/>
      <c r="BV125" s="463"/>
      <c r="BW125" s="463"/>
      <c r="BX125" s="463"/>
      <c r="BY125" s="463"/>
      <c r="BZ125" s="463"/>
      <c r="CA125" s="463"/>
      <c r="CB125" s="463"/>
      <c r="CC125" s="463"/>
      <c r="CD125" s="463"/>
      <c r="CE125" s="463"/>
      <c r="CF125" s="463"/>
      <c r="CG125" s="463"/>
      <c r="CH125" s="463"/>
      <c r="CI125" s="463"/>
      <c r="CJ125" s="463"/>
      <c r="CK125" s="463"/>
      <c r="CL125" s="463"/>
      <c r="CM125" s="463"/>
      <c r="CN125" s="463"/>
      <c r="CO125" s="463"/>
      <c r="CP125" s="463"/>
      <c r="CQ125" s="463"/>
      <c r="CR125" s="463"/>
      <c r="CS125" s="463"/>
      <c r="CT125" s="463"/>
      <c r="CU125" s="463"/>
      <c r="CV125" s="463"/>
      <c r="CW125" s="463"/>
      <c r="CX125" s="463"/>
      <c r="CY125" s="463"/>
      <c r="CZ125" s="463"/>
      <c r="DA125" s="463"/>
      <c r="DB125" s="463"/>
      <c r="DC125" s="463"/>
      <c r="DD125" s="463"/>
      <c r="DE125" s="463"/>
      <c r="DF125" s="463"/>
      <c r="DG125" s="463"/>
      <c r="DH125" s="463"/>
      <c r="DI125" s="463"/>
      <c r="DJ125" s="463"/>
      <c r="DK125" s="463"/>
      <c r="DL125" s="463"/>
      <c r="DM125" s="463"/>
      <c r="DN125" s="463"/>
      <c r="DO125" s="463"/>
      <c r="DP125" s="463"/>
      <c r="DQ125" s="463"/>
      <c r="DR125" s="463"/>
      <c r="DS125" s="463"/>
      <c r="DT125" s="463"/>
      <c r="DU125" s="463"/>
      <c r="DV125" s="463"/>
      <c r="DW125" s="463"/>
      <c r="DX125" s="463"/>
      <c r="DY125" s="463"/>
      <c r="DZ125" s="463"/>
      <c r="EA125" s="463"/>
      <c r="EB125" s="463"/>
      <c r="EC125" s="463"/>
      <c r="ED125" s="463"/>
      <c r="EE125" s="463"/>
      <c r="EF125" s="463"/>
      <c r="EG125" s="463"/>
      <c r="EH125" s="463"/>
      <c r="EI125" s="463"/>
      <c r="EJ125" s="463"/>
      <c r="EK125" s="463"/>
      <c r="EL125" s="463"/>
      <c r="EM125" s="463"/>
      <c r="EN125" s="463"/>
      <c r="EO125" s="463"/>
      <c r="EP125" s="463"/>
      <c r="EQ125" s="463"/>
      <c r="ER125" s="463"/>
      <c r="ES125" s="463"/>
      <c r="ET125" s="463"/>
      <c r="EU125" s="463"/>
      <c r="EV125" s="463"/>
      <c r="EW125" s="463"/>
      <c r="EX125" s="463"/>
      <c r="EY125" s="463"/>
      <c r="EZ125" s="463"/>
      <c r="FA125" s="463"/>
      <c r="FB125" s="463"/>
      <c r="FC125" s="463"/>
      <c r="FD125" s="463"/>
      <c r="FE125" s="463"/>
      <c r="FF125" s="463"/>
      <c r="FG125" s="463"/>
      <c r="FH125" s="463"/>
      <c r="FI125" s="463"/>
      <c r="FJ125" s="463"/>
      <c r="FK125" s="463"/>
      <c r="FL125" s="463"/>
      <c r="FM125" s="463"/>
      <c r="FN125" s="463"/>
      <c r="FO125" s="463"/>
      <c r="FP125" s="463"/>
      <c r="FQ125" s="463"/>
      <c r="FR125" s="463"/>
      <c r="FS125" s="463"/>
      <c r="FT125" s="463"/>
      <c r="FU125" s="463"/>
      <c r="FV125" s="463"/>
      <c r="FW125" s="463"/>
      <c r="FX125" s="463"/>
      <c r="FY125" s="463"/>
      <c r="FZ125" s="463"/>
      <c r="GA125" s="463"/>
      <c r="GB125" s="463"/>
      <c r="GC125" s="463"/>
      <c r="GD125" s="463"/>
      <c r="GE125" s="463"/>
      <c r="GF125" s="463"/>
      <c r="GG125" s="463"/>
      <c r="GH125" s="463"/>
      <c r="GI125" s="463"/>
      <c r="GJ125" s="463"/>
      <c r="GK125" s="463"/>
      <c r="GL125" s="463"/>
      <c r="GM125" s="463"/>
      <c r="GN125" s="463"/>
      <c r="GO125" s="463"/>
      <c r="GP125" s="463"/>
      <c r="GQ125" s="463"/>
      <c r="GR125" s="463"/>
      <c r="GS125" s="463"/>
      <c r="GT125" s="463"/>
      <c r="GU125" s="463"/>
      <c r="GV125" s="463"/>
      <c r="GW125" s="463"/>
      <c r="GX125" s="463"/>
      <c r="GY125" s="463"/>
      <c r="GZ125" s="463"/>
      <c r="HA125" s="463"/>
      <c r="HB125" s="463"/>
      <c r="HC125" s="463"/>
      <c r="HD125" s="463"/>
      <c r="HE125" s="463"/>
      <c r="HF125" s="463"/>
      <c r="HG125" s="463"/>
      <c r="HH125" s="463"/>
      <c r="HI125" s="463"/>
      <c r="HJ125" s="463"/>
      <c r="HK125" s="463"/>
      <c r="HL125" s="463"/>
      <c r="HM125" s="463"/>
      <c r="HN125" s="463"/>
      <c r="HO125" s="463"/>
      <c r="HP125" s="463"/>
      <c r="HQ125" s="463"/>
      <c r="HR125" s="463"/>
      <c r="HS125" s="463"/>
      <c r="HT125" s="463"/>
      <c r="HU125" s="463"/>
      <c r="HV125" s="463"/>
      <c r="HW125" s="463"/>
      <c r="HX125" s="463"/>
      <c r="HY125" s="463"/>
      <c r="HZ125" s="463"/>
      <c r="IA125" s="463"/>
      <c r="IB125" s="463"/>
      <c r="IC125" s="463"/>
      <c r="ID125" s="463"/>
      <c r="IE125" s="463"/>
      <c r="IF125" s="463"/>
      <c r="IG125" s="463"/>
      <c r="IH125" s="463"/>
      <c r="II125" s="463"/>
      <c r="IJ125" s="463"/>
      <c r="IK125" s="463"/>
      <c r="IL125" s="463"/>
      <c r="IM125" s="463"/>
      <c r="IN125" s="463"/>
      <c r="IO125" s="463"/>
      <c r="IP125" s="463"/>
      <c r="IQ125" s="463"/>
      <c r="IR125" s="463"/>
      <c r="IS125" s="463"/>
      <c r="IT125" s="463"/>
      <c r="IU125" s="463"/>
    </row>
    <row r="126" spans="1:255" s="1" customFormat="1" x14ac:dyDescent="0.2">
      <c r="A126" s="447"/>
      <c r="B126" s="456" t="s">
        <v>33</v>
      </c>
      <c r="C126" s="449">
        <v>15</v>
      </c>
      <c r="D126" s="457" t="s">
        <v>534</v>
      </c>
      <c r="E126" s="458" t="s">
        <v>48</v>
      </c>
      <c r="F126" s="459">
        <v>4</v>
      </c>
      <c r="G126" s="460">
        <v>4</v>
      </c>
      <c r="H126" s="461">
        <f>SUM(I130:I139)</f>
        <v>0</v>
      </c>
      <c r="I126" s="462">
        <f>H126*G126/100</f>
        <v>0</v>
      </c>
      <c r="J126" s="463"/>
      <c r="K126" s="463"/>
      <c r="L126" s="463"/>
      <c r="M126" s="463"/>
      <c r="N126" s="463"/>
      <c r="O126" s="463"/>
      <c r="P126" s="463"/>
      <c r="Q126" s="463"/>
      <c r="R126" s="463"/>
      <c r="S126" s="463"/>
      <c r="T126" s="463"/>
      <c r="U126" s="463"/>
      <c r="V126" s="463"/>
      <c r="W126" s="463"/>
      <c r="X126" s="463"/>
      <c r="Y126" s="463"/>
      <c r="Z126" s="463"/>
      <c r="AA126" s="463"/>
      <c r="AB126" s="463"/>
      <c r="AC126" s="463"/>
      <c r="AD126" s="463"/>
      <c r="AE126" s="463"/>
      <c r="AF126" s="463"/>
      <c r="AG126" s="463"/>
      <c r="AH126" s="463"/>
      <c r="AI126" s="463"/>
      <c r="AJ126" s="463"/>
      <c r="AK126" s="463"/>
      <c r="AL126" s="463"/>
      <c r="AM126" s="463"/>
      <c r="AN126" s="463"/>
      <c r="AO126" s="463"/>
      <c r="AP126" s="463"/>
      <c r="AQ126" s="463"/>
      <c r="AR126" s="463"/>
      <c r="AS126" s="463"/>
      <c r="AT126" s="463"/>
      <c r="AU126" s="463"/>
      <c r="AV126" s="463"/>
      <c r="AW126" s="463"/>
      <c r="AX126" s="463"/>
      <c r="AY126" s="463"/>
      <c r="AZ126" s="463"/>
      <c r="BA126" s="463"/>
      <c r="BB126" s="463"/>
      <c r="BC126" s="463"/>
      <c r="BD126" s="463"/>
      <c r="BE126" s="463"/>
      <c r="BF126" s="463"/>
      <c r="BG126" s="463"/>
      <c r="BH126" s="463"/>
      <c r="BI126" s="463"/>
      <c r="BJ126" s="463"/>
      <c r="BK126" s="463"/>
      <c r="BL126" s="463"/>
      <c r="BM126" s="463"/>
      <c r="BN126" s="463"/>
      <c r="BO126" s="463"/>
      <c r="BP126" s="463"/>
      <c r="BQ126" s="463"/>
      <c r="BR126" s="463"/>
      <c r="BS126" s="463"/>
      <c r="BT126" s="463"/>
      <c r="BU126" s="463"/>
      <c r="BV126" s="463"/>
      <c r="BW126" s="463"/>
      <c r="BX126" s="463"/>
      <c r="BY126" s="463"/>
      <c r="BZ126" s="463"/>
      <c r="CA126" s="463"/>
      <c r="CB126" s="463"/>
      <c r="CC126" s="463"/>
      <c r="CD126" s="463"/>
      <c r="CE126" s="463"/>
      <c r="CF126" s="463"/>
      <c r="CG126" s="463"/>
      <c r="CH126" s="463"/>
      <c r="CI126" s="463"/>
      <c r="CJ126" s="463"/>
      <c r="CK126" s="463"/>
      <c r="CL126" s="463"/>
      <c r="CM126" s="463"/>
      <c r="CN126" s="463"/>
      <c r="CO126" s="463"/>
      <c r="CP126" s="463"/>
      <c r="CQ126" s="463"/>
      <c r="CR126" s="463"/>
      <c r="CS126" s="463"/>
      <c r="CT126" s="463"/>
      <c r="CU126" s="463"/>
      <c r="CV126" s="463"/>
      <c r="CW126" s="463"/>
      <c r="CX126" s="463"/>
      <c r="CY126" s="463"/>
      <c r="CZ126" s="463"/>
      <c r="DA126" s="463"/>
      <c r="DB126" s="463"/>
      <c r="DC126" s="463"/>
      <c r="DD126" s="463"/>
      <c r="DE126" s="463"/>
      <c r="DF126" s="463"/>
      <c r="DG126" s="463"/>
      <c r="DH126" s="463"/>
      <c r="DI126" s="463"/>
      <c r="DJ126" s="463"/>
      <c r="DK126" s="463"/>
      <c r="DL126" s="463"/>
      <c r="DM126" s="463"/>
      <c r="DN126" s="463"/>
      <c r="DO126" s="463"/>
      <c r="DP126" s="463"/>
      <c r="DQ126" s="463"/>
      <c r="DR126" s="463"/>
      <c r="DS126" s="463"/>
      <c r="DT126" s="463"/>
      <c r="DU126" s="463"/>
      <c r="DV126" s="463"/>
      <c r="DW126" s="463"/>
      <c r="DX126" s="463"/>
      <c r="DY126" s="463"/>
      <c r="DZ126" s="463"/>
      <c r="EA126" s="463"/>
      <c r="EB126" s="463"/>
      <c r="EC126" s="463"/>
      <c r="ED126" s="463"/>
      <c r="EE126" s="463"/>
      <c r="EF126" s="463"/>
      <c r="EG126" s="463"/>
      <c r="EH126" s="463"/>
      <c r="EI126" s="463"/>
      <c r="EJ126" s="463"/>
      <c r="EK126" s="463"/>
      <c r="EL126" s="463"/>
      <c r="EM126" s="463"/>
      <c r="EN126" s="463"/>
      <c r="EO126" s="463"/>
      <c r="EP126" s="463"/>
      <c r="EQ126" s="463"/>
      <c r="ER126" s="463"/>
      <c r="ES126" s="463"/>
      <c r="ET126" s="463"/>
      <c r="EU126" s="463"/>
      <c r="EV126" s="463"/>
      <c r="EW126" s="463"/>
      <c r="EX126" s="463"/>
      <c r="EY126" s="463"/>
      <c r="EZ126" s="463"/>
      <c r="FA126" s="463"/>
      <c r="FB126" s="463"/>
      <c r="FC126" s="463"/>
      <c r="FD126" s="463"/>
      <c r="FE126" s="463"/>
      <c r="FF126" s="463"/>
      <c r="FG126" s="463"/>
      <c r="FH126" s="463"/>
      <c r="FI126" s="463"/>
      <c r="FJ126" s="463"/>
      <c r="FK126" s="463"/>
      <c r="FL126" s="463"/>
      <c r="FM126" s="463"/>
      <c r="FN126" s="463"/>
      <c r="FO126" s="463"/>
      <c r="FP126" s="463"/>
      <c r="FQ126" s="463"/>
      <c r="FR126" s="463"/>
      <c r="FS126" s="463"/>
      <c r="FT126" s="463"/>
      <c r="FU126" s="463"/>
      <c r="FV126" s="463"/>
      <c r="FW126" s="463"/>
      <c r="FX126" s="463"/>
      <c r="FY126" s="463"/>
      <c r="FZ126" s="463"/>
      <c r="GA126" s="463"/>
      <c r="GB126" s="463"/>
      <c r="GC126" s="463"/>
      <c r="GD126" s="463"/>
      <c r="GE126" s="463"/>
      <c r="GF126" s="463"/>
      <c r="GG126" s="463"/>
      <c r="GH126" s="463"/>
      <c r="GI126" s="463"/>
      <c r="GJ126" s="463"/>
      <c r="GK126" s="463"/>
      <c r="GL126" s="463"/>
      <c r="GM126" s="463"/>
      <c r="GN126" s="463"/>
      <c r="GO126" s="463"/>
      <c r="GP126" s="463"/>
      <c r="GQ126" s="463"/>
      <c r="GR126" s="463"/>
      <c r="GS126" s="463"/>
      <c r="GT126" s="463"/>
      <c r="GU126" s="463"/>
      <c r="GV126" s="463"/>
      <c r="GW126" s="463"/>
      <c r="GX126" s="463"/>
      <c r="GY126" s="463"/>
      <c r="GZ126" s="463"/>
      <c r="HA126" s="463"/>
      <c r="HB126" s="463"/>
      <c r="HC126" s="463"/>
      <c r="HD126" s="463"/>
      <c r="HE126" s="463"/>
      <c r="HF126" s="463"/>
      <c r="HG126" s="463"/>
      <c r="HH126" s="463"/>
      <c r="HI126" s="463"/>
      <c r="HJ126" s="463"/>
      <c r="HK126" s="463"/>
      <c r="HL126" s="463"/>
      <c r="HM126" s="463"/>
      <c r="HN126" s="463"/>
      <c r="HO126" s="463"/>
      <c r="HP126" s="463"/>
      <c r="HQ126" s="463"/>
      <c r="HR126" s="463"/>
      <c r="HS126" s="463"/>
      <c r="HT126" s="463"/>
      <c r="HU126" s="463"/>
      <c r="HV126" s="463"/>
      <c r="HW126" s="463"/>
      <c r="HX126" s="463"/>
      <c r="HY126" s="463"/>
      <c r="HZ126" s="463"/>
      <c r="IA126" s="463"/>
      <c r="IB126" s="463"/>
      <c r="IC126" s="463"/>
      <c r="ID126" s="463"/>
      <c r="IE126" s="463"/>
      <c r="IF126" s="463"/>
      <c r="IG126" s="463"/>
      <c r="IH126" s="463"/>
      <c r="II126" s="463"/>
      <c r="IJ126" s="463"/>
      <c r="IK126" s="463"/>
      <c r="IL126" s="463"/>
      <c r="IM126" s="463"/>
      <c r="IN126" s="463"/>
      <c r="IO126" s="463"/>
      <c r="IP126" s="463"/>
      <c r="IQ126" s="463"/>
      <c r="IR126" s="463"/>
      <c r="IS126" s="463"/>
      <c r="IT126" s="463"/>
      <c r="IU126" s="463"/>
    </row>
    <row r="127" spans="1:255" s="1" customFormat="1" ht="25.5" x14ac:dyDescent="0.2">
      <c r="A127" s="447"/>
      <c r="B127" s="456" t="s">
        <v>33</v>
      </c>
      <c r="C127" s="465">
        <v>16</v>
      </c>
      <c r="D127" s="457" t="s">
        <v>580</v>
      </c>
      <c r="E127" s="458" t="s">
        <v>48</v>
      </c>
      <c r="F127" s="459">
        <v>4</v>
      </c>
      <c r="G127" s="460">
        <v>4</v>
      </c>
      <c r="H127" s="461">
        <f>SUM(I130:I139)</f>
        <v>0</v>
      </c>
      <c r="I127" s="462">
        <f>H127*G127/100</f>
        <v>0</v>
      </c>
      <c r="J127" s="463"/>
      <c r="K127" s="463"/>
      <c r="L127" s="463"/>
      <c r="M127" s="463"/>
      <c r="N127" s="463"/>
      <c r="O127" s="463"/>
      <c r="P127" s="463"/>
      <c r="Q127" s="463"/>
      <c r="R127" s="463"/>
      <c r="S127" s="463"/>
      <c r="T127" s="463"/>
      <c r="U127" s="463"/>
      <c r="V127" s="463"/>
      <c r="W127" s="463"/>
      <c r="X127" s="463"/>
      <c r="Y127" s="463"/>
      <c r="Z127" s="463"/>
      <c r="AA127" s="463"/>
      <c r="AB127" s="463"/>
      <c r="AC127" s="463"/>
      <c r="AD127" s="463"/>
      <c r="AE127" s="463"/>
      <c r="AF127" s="463"/>
      <c r="AG127" s="463"/>
      <c r="AH127" s="463"/>
      <c r="AI127" s="463"/>
      <c r="AJ127" s="463"/>
      <c r="AK127" s="463"/>
      <c r="AL127" s="463"/>
      <c r="AM127" s="463"/>
      <c r="AN127" s="463"/>
      <c r="AO127" s="463"/>
      <c r="AP127" s="463"/>
      <c r="AQ127" s="463"/>
      <c r="AR127" s="463"/>
      <c r="AS127" s="463"/>
      <c r="AT127" s="463"/>
      <c r="AU127" s="463"/>
      <c r="AV127" s="463"/>
      <c r="AW127" s="463"/>
      <c r="AX127" s="463"/>
      <c r="AY127" s="463"/>
      <c r="AZ127" s="463"/>
      <c r="BA127" s="463"/>
      <c r="BB127" s="463"/>
      <c r="BC127" s="463"/>
      <c r="BD127" s="463"/>
      <c r="BE127" s="463"/>
      <c r="BF127" s="463"/>
      <c r="BG127" s="463"/>
      <c r="BH127" s="463"/>
      <c r="BI127" s="463"/>
      <c r="BJ127" s="463"/>
      <c r="BK127" s="463"/>
      <c r="BL127" s="463"/>
      <c r="BM127" s="463"/>
      <c r="BN127" s="463"/>
      <c r="BO127" s="463"/>
      <c r="BP127" s="463"/>
      <c r="BQ127" s="463"/>
      <c r="BR127" s="463"/>
      <c r="BS127" s="463"/>
      <c r="BT127" s="463"/>
      <c r="BU127" s="463"/>
      <c r="BV127" s="463"/>
      <c r="BW127" s="463"/>
      <c r="BX127" s="463"/>
      <c r="BY127" s="463"/>
      <c r="BZ127" s="463"/>
      <c r="CA127" s="463"/>
      <c r="CB127" s="463"/>
      <c r="CC127" s="463"/>
      <c r="CD127" s="463"/>
      <c r="CE127" s="463"/>
      <c r="CF127" s="463"/>
      <c r="CG127" s="463"/>
      <c r="CH127" s="463"/>
      <c r="CI127" s="463"/>
      <c r="CJ127" s="463"/>
      <c r="CK127" s="463"/>
      <c r="CL127" s="463"/>
      <c r="CM127" s="463"/>
      <c r="CN127" s="463"/>
      <c r="CO127" s="463"/>
      <c r="CP127" s="463"/>
      <c r="CQ127" s="463"/>
      <c r="CR127" s="463"/>
      <c r="CS127" s="463"/>
      <c r="CT127" s="463"/>
      <c r="CU127" s="463"/>
      <c r="CV127" s="463"/>
      <c r="CW127" s="463"/>
      <c r="CX127" s="463"/>
      <c r="CY127" s="463"/>
      <c r="CZ127" s="463"/>
      <c r="DA127" s="463"/>
      <c r="DB127" s="463"/>
      <c r="DC127" s="463"/>
      <c r="DD127" s="463"/>
      <c r="DE127" s="463"/>
      <c r="DF127" s="463"/>
      <c r="DG127" s="463"/>
      <c r="DH127" s="463"/>
      <c r="DI127" s="463"/>
      <c r="DJ127" s="463"/>
      <c r="DK127" s="463"/>
      <c r="DL127" s="463"/>
      <c r="DM127" s="463"/>
      <c r="DN127" s="463"/>
      <c r="DO127" s="463"/>
      <c r="DP127" s="463"/>
      <c r="DQ127" s="463"/>
      <c r="DR127" s="463"/>
      <c r="DS127" s="463"/>
      <c r="DT127" s="463"/>
      <c r="DU127" s="463"/>
      <c r="DV127" s="463"/>
      <c r="DW127" s="463"/>
      <c r="DX127" s="463"/>
      <c r="DY127" s="463"/>
      <c r="DZ127" s="463"/>
      <c r="EA127" s="463"/>
      <c r="EB127" s="463"/>
      <c r="EC127" s="463"/>
      <c r="ED127" s="463"/>
      <c r="EE127" s="463"/>
      <c r="EF127" s="463"/>
      <c r="EG127" s="463"/>
      <c r="EH127" s="463"/>
      <c r="EI127" s="463"/>
      <c r="EJ127" s="463"/>
      <c r="EK127" s="463"/>
      <c r="EL127" s="463"/>
      <c r="EM127" s="463"/>
      <c r="EN127" s="463"/>
      <c r="EO127" s="463"/>
      <c r="EP127" s="463"/>
      <c r="EQ127" s="463"/>
      <c r="ER127" s="463"/>
      <c r="ES127" s="463"/>
      <c r="ET127" s="463"/>
      <c r="EU127" s="463"/>
      <c r="EV127" s="463"/>
      <c r="EW127" s="463"/>
      <c r="EX127" s="463"/>
      <c r="EY127" s="463"/>
      <c r="EZ127" s="463"/>
      <c r="FA127" s="463"/>
      <c r="FB127" s="463"/>
      <c r="FC127" s="463"/>
      <c r="FD127" s="463"/>
      <c r="FE127" s="463"/>
      <c r="FF127" s="463"/>
      <c r="FG127" s="463"/>
      <c r="FH127" s="463"/>
      <c r="FI127" s="463"/>
      <c r="FJ127" s="463"/>
      <c r="FK127" s="463"/>
      <c r="FL127" s="463"/>
      <c r="FM127" s="463"/>
      <c r="FN127" s="463"/>
      <c r="FO127" s="463"/>
      <c r="FP127" s="463"/>
      <c r="FQ127" s="463"/>
      <c r="FR127" s="463"/>
      <c r="FS127" s="463"/>
      <c r="FT127" s="463"/>
      <c r="FU127" s="463"/>
      <c r="FV127" s="463"/>
      <c r="FW127" s="463"/>
      <c r="FX127" s="463"/>
      <c r="FY127" s="463"/>
      <c r="FZ127" s="463"/>
      <c r="GA127" s="463"/>
      <c r="GB127" s="463"/>
      <c r="GC127" s="463"/>
      <c r="GD127" s="463"/>
      <c r="GE127" s="463"/>
      <c r="GF127" s="463"/>
      <c r="GG127" s="463"/>
      <c r="GH127" s="463"/>
      <c r="GI127" s="463"/>
      <c r="GJ127" s="463"/>
      <c r="GK127" s="463"/>
      <c r="GL127" s="463"/>
      <c r="GM127" s="463"/>
      <c r="GN127" s="463"/>
      <c r="GO127" s="463"/>
      <c r="GP127" s="463"/>
      <c r="GQ127" s="463"/>
      <c r="GR127" s="463"/>
      <c r="GS127" s="463"/>
      <c r="GT127" s="463"/>
      <c r="GU127" s="463"/>
      <c r="GV127" s="463"/>
      <c r="GW127" s="463"/>
      <c r="GX127" s="463"/>
      <c r="GY127" s="463"/>
      <c r="GZ127" s="463"/>
      <c r="HA127" s="463"/>
      <c r="HB127" s="463"/>
      <c r="HC127" s="463"/>
      <c r="HD127" s="463"/>
      <c r="HE127" s="463"/>
      <c r="HF127" s="463"/>
      <c r="HG127" s="463"/>
      <c r="HH127" s="463"/>
      <c r="HI127" s="463"/>
      <c r="HJ127" s="463"/>
      <c r="HK127" s="463"/>
      <c r="HL127" s="463"/>
      <c r="HM127" s="463"/>
      <c r="HN127" s="463"/>
      <c r="HO127" s="463"/>
      <c r="HP127" s="463"/>
      <c r="HQ127" s="463"/>
      <c r="HR127" s="463"/>
      <c r="HS127" s="463"/>
      <c r="HT127" s="463"/>
      <c r="HU127" s="463"/>
      <c r="HV127" s="463"/>
      <c r="HW127" s="463"/>
      <c r="HX127" s="463"/>
      <c r="HY127" s="463"/>
      <c r="HZ127" s="463"/>
      <c r="IA127" s="463"/>
      <c r="IB127" s="463"/>
      <c r="IC127" s="463"/>
      <c r="ID127" s="463"/>
      <c r="IE127" s="463"/>
      <c r="IF127" s="463"/>
      <c r="IG127" s="463"/>
      <c r="IH127" s="463"/>
      <c r="II127" s="463"/>
      <c r="IJ127" s="463"/>
      <c r="IK127" s="463"/>
      <c r="IL127" s="463"/>
      <c r="IM127" s="463"/>
      <c r="IN127" s="463"/>
      <c r="IO127" s="463"/>
      <c r="IP127" s="463"/>
      <c r="IQ127" s="463"/>
      <c r="IR127" s="463"/>
      <c r="IS127" s="463"/>
      <c r="IT127" s="463"/>
      <c r="IU127" s="463"/>
    </row>
    <row r="128" spans="1:255" x14ac:dyDescent="0.25">
      <c r="A128" s="127"/>
      <c r="B128" s="4"/>
      <c r="C128" s="5"/>
      <c r="D128" s="12" t="s">
        <v>36</v>
      </c>
      <c r="E128" s="13"/>
      <c r="F128" s="14"/>
      <c r="G128" s="14"/>
      <c r="H128" s="228"/>
      <c r="I128" s="16">
        <f>SUM(I112:I127)</f>
        <v>0</v>
      </c>
    </row>
    <row r="129" spans="1:9" x14ac:dyDescent="0.25">
      <c r="A129" s="127">
        <v>113</v>
      </c>
      <c r="B129" s="5"/>
      <c r="C129" s="5"/>
      <c r="D129" s="229" t="s">
        <v>37</v>
      </c>
      <c r="E129" s="5"/>
      <c r="F129" s="5"/>
      <c r="G129" s="5"/>
      <c r="H129" s="230"/>
      <c r="I129" s="208"/>
    </row>
    <row r="130" spans="1:9" x14ac:dyDescent="0.25">
      <c r="A130" s="127">
        <v>114</v>
      </c>
      <c r="B130" s="5">
        <v>732</v>
      </c>
      <c r="C130" s="5"/>
      <c r="D130" s="207" t="s">
        <v>9</v>
      </c>
      <c r="E130" s="5"/>
      <c r="F130" s="5"/>
      <c r="G130" s="5"/>
      <c r="H130" s="230"/>
      <c r="I130" s="208">
        <f>I17</f>
        <v>0</v>
      </c>
    </row>
    <row r="131" spans="1:9" x14ac:dyDescent="0.25">
      <c r="A131" s="127">
        <v>115</v>
      </c>
      <c r="B131" s="5">
        <v>733</v>
      </c>
      <c r="C131" s="5"/>
      <c r="D131" s="207" t="s">
        <v>10</v>
      </c>
      <c r="E131" s="5"/>
      <c r="F131" s="5"/>
      <c r="G131" s="5"/>
      <c r="H131" s="230"/>
      <c r="I131" s="208">
        <f>I28</f>
        <v>0</v>
      </c>
    </row>
    <row r="132" spans="1:9" x14ac:dyDescent="0.25">
      <c r="A132" s="127">
        <v>116</v>
      </c>
      <c r="B132" s="5">
        <v>734</v>
      </c>
      <c r="C132" s="5"/>
      <c r="D132" s="207" t="s">
        <v>11</v>
      </c>
      <c r="E132" s="5"/>
      <c r="F132" s="5"/>
      <c r="G132" s="5"/>
      <c r="H132" s="230"/>
      <c r="I132" s="208">
        <f>I45</f>
        <v>0</v>
      </c>
    </row>
    <row r="133" spans="1:9" x14ac:dyDescent="0.25">
      <c r="A133" s="127">
        <v>117</v>
      </c>
      <c r="B133" s="5">
        <v>731</v>
      </c>
      <c r="C133" s="5"/>
      <c r="D133" s="207" t="s">
        <v>97</v>
      </c>
      <c r="E133" s="5"/>
      <c r="F133" s="5"/>
      <c r="G133" s="5"/>
      <c r="H133" s="230"/>
      <c r="I133" s="208">
        <f>I52</f>
        <v>0</v>
      </c>
    </row>
    <row r="134" spans="1:9" x14ac:dyDescent="0.25">
      <c r="A134" s="127">
        <v>118</v>
      </c>
      <c r="B134" s="5">
        <v>732</v>
      </c>
      <c r="C134" s="5"/>
      <c r="D134" s="207" t="s">
        <v>98</v>
      </c>
      <c r="E134" s="5"/>
      <c r="F134" s="5"/>
      <c r="G134" s="5"/>
      <c r="H134" s="230"/>
      <c r="I134" s="208">
        <f>I67</f>
        <v>0</v>
      </c>
    </row>
    <row r="135" spans="1:9" x14ac:dyDescent="0.25">
      <c r="A135" s="127">
        <v>119</v>
      </c>
      <c r="B135" s="5">
        <v>733</v>
      </c>
      <c r="C135" s="5"/>
      <c r="D135" s="207" t="s">
        <v>67</v>
      </c>
      <c r="E135" s="5"/>
      <c r="F135" s="5"/>
      <c r="G135" s="5"/>
      <c r="H135" s="230"/>
      <c r="I135" s="208">
        <f>I75</f>
        <v>0</v>
      </c>
    </row>
    <row r="136" spans="1:9" x14ac:dyDescent="0.25">
      <c r="A136" s="127">
        <v>120</v>
      </c>
      <c r="B136" s="5">
        <v>734</v>
      </c>
      <c r="C136" s="5"/>
      <c r="D136" s="207" t="s">
        <v>99</v>
      </c>
      <c r="E136" s="5"/>
      <c r="F136" s="5"/>
      <c r="G136" s="5"/>
      <c r="H136" s="230"/>
      <c r="I136" s="208">
        <f>I95</f>
        <v>0</v>
      </c>
    </row>
    <row r="137" spans="1:9" x14ac:dyDescent="0.25">
      <c r="A137" s="127"/>
      <c r="B137" s="5"/>
      <c r="C137" s="5"/>
      <c r="D137" s="207" t="str">
        <f>D96</f>
        <v>POMOCNÝ MATERIÁL</v>
      </c>
      <c r="E137" s="5"/>
      <c r="F137" s="5"/>
      <c r="G137" s="5"/>
      <c r="H137" s="230"/>
      <c r="I137" s="208">
        <f>I99</f>
        <v>0</v>
      </c>
    </row>
    <row r="138" spans="1:9" x14ac:dyDescent="0.25">
      <c r="A138" s="127">
        <v>121</v>
      </c>
      <c r="B138" s="5">
        <v>713</v>
      </c>
      <c r="C138" s="205"/>
      <c r="D138" s="207" t="s">
        <v>12</v>
      </c>
      <c r="E138" s="5"/>
      <c r="F138" s="5"/>
      <c r="G138" s="5"/>
      <c r="H138" s="230"/>
      <c r="I138" s="208">
        <f>I105</f>
        <v>0</v>
      </c>
    </row>
    <row r="139" spans="1:9" x14ac:dyDescent="0.25">
      <c r="A139" s="127">
        <v>122</v>
      </c>
      <c r="B139" s="5"/>
      <c r="C139" s="205"/>
      <c r="D139" s="207" t="s">
        <v>88</v>
      </c>
      <c r="E139" s="5"/>
      <c r="F139" s="5"/>
      <c r="G139" s="5"/>
      <c r="H139" s="230"/>
      <c r="I139" s="208">
        <f>I109</f>
        <v>0</v>
      </c>
    </row>
    <row r="140" spans="1:9" x14ac:dyDescent="0.25">
      <c r="A140" s="127">
        <v>123</v>
      </c>
      <c r="B140" s="5">
        <v>900</v>
      </c>
      <c r="C140" s="205"/>
      <c r="D140" s="207" t="s">
        <v>13</v>
      </c>
      <c r="E140" s="5"/>
      <c r="F140" s="5"/>
      <c r="G140" s="5"/>
      <c r="H140" s="230"/>
      <c r="I140" s="208">
        <f>I128</f>
        <v>0</v>
      </c>
    </row>
    <row r="141" spans="1:9" ht="13.5" thickBot="1" x14ac:dyDescent="0.3">
      <c r="A141" s="127">
        <v>124</v>
      </c>
      <c r="B141" s="231"/>
      <c r="C141" s="232"/>
      <c r="D141" s="233" t="s">
        <v>78</v>
      </c>
      <c r="E141" s="234"/>
      <c r="F141" s="234"/>
      <c r="G141" s="234"/>
      <c r="H141" s="235"/>
      <c r="I141" s="236">
        <f>SUM(I130:I140)</f>
        <v>0</v>
      </c>
    </row>
  </sheetData>
  <protectedRanges>
    <protectedRange sqref="H105:H109 H1:H95 H100:H103 H128:H65554" name="jednotková cena_1"/>
    <protectedRange sqref="H110:H111" name="jednotková cena_1_2_4"/>
    <protectedRange sqref="H112:H116 H119 H122:H125" name="jednotková cena_1_1_1_4"/>
    <protectedRange sqref="H96:H99" name="jednotková cena_1_1_2"/>
  </protectedRanges>
  <mergeCells count="1">
    <mergeCell ref="A1:C1"/>
  </mergeCells>
  <pageMargins left="0.51" right="0.35" top="0.78740157480314965" bottom="0.78740157480314965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61"/>
  <sheetViews>
    <sheetView topLeftCell="A22" workbookViewId="0">
      <selection activeCell="H53" sqref="H53"/>
    </sheetView>
  </sheetViews>
  <sheetFormatPr defaultRowHeight="15" x14ac:dyDescent="0.25"/>
  <cols>
    <col min="1" max="1" width="10.140625" style="169" bestFit="1" customWidth="1"/>
    <col min="2" max="3" width="9.140625" style="169"/>
    <col min="4" max="4" width="54" style="169" customWidth="1"/>
    <col min="5" max="5" width="9.140625" style="169"/>
    <col min="6" max="6" width="17.28515625" style="169" bestFit="1" customWidth="1"/>
    <col min="7" max="7" width="9.140625" style="169"/>
    <col min="8" max="8" width="12.5703125" style="169" bestFit="1" customWidth="1"/>
    <col min="9" max="9" width="14.140625" style="169" bestFit="1" customWidth="1"/>
    <col min="10" max="16384" width="9.140625" style="169"/>
  </cols>
  <sheetData>
    <row r="1" spans="1:9" x14ac:dyDescent="0.25">
      <c r="A1" s="163" t="s">
        <v>89</v>
      </c>
      <c r="B1" s="164"/>
      <c r="C1" s="165"/>
      <c r="D1" s="166" t="s">
        <v>16</v>
      </c>
      <c r="E1" s="167" t="s">
        <v>17</v>
      </c>
      <c r="F1" s="167" t="s">
        <v>18</v>
      </c>
      <c r="G1" s="167" t="s">
        <v>19</v>
      </c>
      <c r="H1" s="167" t="s">
        <v>20</v>
      </c>
      <c r="I1" s="168" t="s">
        <v>21</v>
      </c>
    </row>
    <row r="2" spans="1:9" x14ac:dyDescent="0.25">
      <c r="A2" s="296">
        <v>1</v>
      </c>
      <c r="B2" s="171"/>
      <c r="C2" s="172"/>
      <c r="D2" s="173" t="s">
        <v>315</v>
      </c>
      <c r="E2" s="171"/>
      <c r="F2" s="174"/>
      <c r="G2" s="174"/>
      <c r="H2" s="175"/>
      <c r="I2" s="176"/>
    </row>
    <row r="3" spans="1:9" x14ac:dyDescent="0.25">
      <c r="A3" s="296">
        <v>2</v>
      </c>
      <c r="B3" s="171"/>
      <c r="C3" s="172"/>
      <c r="D3" s="173" t="s">
        <v>336</v>
      </c>
      <c r="E3" s="171"/>
      <c r="F3" s="174"/>
      <c r="G3" s="174"/>
      <c r="H3" s="175"/>
      <c r="I3" s="176"/>
    </row>
    <row r="4" spans="1:9" ht="38.25" x14ac:dyDescent="0.25">
      <c r="A4" s="296">
        <v>3</v>
      </c>
      <c r="B4" s="24"/>
      <c r="C4" s="24"/>
      <c r="D4" s="125" t="s">
        <v>340</v>
      </c>
      <c r="E4" s="24" t="s">
        <v>27</v>
      </c>
      <c r="F4" s="174" t="s">
        <v>317</v>
      </c>
      <c r="G4" s="174" t="s">
        <v>317</v>
      </c>
      <c r="H4" s="177">
        <v>0</v>
      </c>
      <c r="I4" s="178">
        <f>H4*F4</f>
        <v>0</v>
      </c>
    </row>
    <row r="5" spans="1:9" x14ac:dyDescent="0.25">
      <c r="A5" s="296">
        <v>4</v>
      </c>
      <c r="B5" s="24"/>
      <c r="C5" s="24"/>
      <c r="D5" s="125" t="s">
        <v>316</v>
      </c>
      <c r="E5" s="24" t="s">
        <v>27</v>
      </c>
      <c r="F5" s="174" t="s">
        <v>142</v>
      </c>
      <c r="G5" s="174" t="s">
        <v>142</v>
      </c>
      <c r="H5" s="177">
        <v>0</v>
      </c>
      <c r="I5" s="178">
        <f>H5*F5</f>
        <v>0</v>
      </c>
    </row>
    <row r="6" spans="1:9" x14ac:dyDescent="0.25">
      <c r="A6" s="296">
        <v>5</v>
      </c>
      <c r="B6" s="24"/>
      <c r="C6" s="24"/>
      <c r="D6" s="125" t="s">
        <v>318</v>
      </c>
      <c r="E6" s="24" t="s">
        <v>27</v>
      </c>
      <c r="F6" s="174" t="s">
        <v>44</v>
      </c>
      <c r="G6" s="174" t="s">
        <v>44</v>
      </c>
      <c r="H6" s="177">
        <v>0</v>
      </c>
      <c r="I6" s="178">
        <f>H6*F6</f>
        <v>0</v>
      </c>
    </row>
    <row r="7" spans="1:9" x14ac:dyDescent="0.25">
      <c r="A7" s="296">
        <v>6</v>
      </c>
      <c r="B7" s="24"/>
      <c r="C7" s="24"/>
      <c r="D7" s="125" t="s">
        <v>319</v>
      </c>
      <c r="E7" s="24" t="s">
        <v>27</v>
      </c>
      <c r="F7" s="174" t="s">
        <v>320</v>
      </c>
      <c r="G7" s="174" t="s">
        <v>320</v>
      </c>
      <c r="H7" s="177">
        <v>0</v>
      </c>
      <c r="I7" s="178">
        <f t="shared" ref="I7:I15" si="0">H7*F7</f>
        <v>0</v>
      </c>
    </row>
    <row r="8" spans="1:9" x14ac:dyDescent="0.25">
      <c r="A8" s="296">
        <v>7</v>
      </c>
      <c r="B8" s="24"/>
      <c r="C8" s="24"/>
      <c r="D8" s="125" t="s">
        <v>536</v>
      </c>
      <c r="E8" s="24" t="s">
        <v>27</v>
      </c>
      <c r="F8" s="174" t="s">
        <v>320</v>
      </c>
      <c r="G8" s="174" t="s">
        <v>320</v>
      </c>
      <c r="H8" s="177">
        <v>0</v>
      </c>
      <c r="I8" s="178">
        <f t="shared" si="0"/>
        <v>0</v>
      </c>
    </row>
    <row r="9" spans="1:9" ht="25.5" x14ac:dyDescent="0.25">
      <c r="A9" s="296">
        <v>8</v>
      </c>
      <c r="B9" s="24"/>
      <c r="C9" s="24"/>
      <c r="D9" s="125" t="s">
        <v>544</v>
      </c>
      <c r="E9" s="24" t="s">
        <v>27</v>
      </c>
      <c r="F9" s="174" t="s">
        <v>44</v>
      </c>
      <c r="G9" s="174" t="s">
        <v>44</v>
      </c>
      <c r="H9" s="177">
        <v>0</v>
      </c>
      <c r="I9" s="178">
        <f t="shared" si="0"/>
        <v>0</v>
      </c>
    </row>
    <row r="10" spans="1:9" ht="25.5" x14ac:dyDescent="0.25">
      <c r="A10" s="296">
        <v>9</v>
      </c>
      <c r="B10" s="24"/>
      <c r="C10" s="24"/>
      <c r="D10" s="125" t="s">
        <v>545</v>
      </c>
      <c r="E10" s="24" t="s">
        <v>27</v>
      </c>
      <c r="F10" s="174" t="s">
        <v>44</v>
      </c>
      <c r="G10" s="174" t="s">
        <v>44</v>
      </c>
      <c r="H10" s="177">
        <v>0</v>
      </c>
      <c r="I10" s="178">
        <f t="shared" si="0"/>
        <v>0</v>
      </c>
    </row>
    <row r="11" spans="1:9" x14ac:dyDescent="0.25">
      <c r="A11" s="296">
        <v>10</v>
      </c>
      <c r="B11" s="24"/>
      <c r="C11" s="24"/>
      <c r="D11" s="125" t="s">
        <v>537</v>
      </c>
      <c r="E11" s="24" t="s">
        <v>27</v>
      </c>
      <c r="F11" s="174" t="s">
        <v>44</v>
      </c>
      <c r="G11" s="174" t="s">
        <v>44</v>
      </c>
      <c r="H11" s="177">
        <v>0</v>
      </c>
      <c r="I11" s="178">
        <f t="shared" si="0"/>
        <v>0</v>
      </c>
    </row>
    <row r="12" spans="1:9" x14ac:dyDescent="0.25">
      <c r="A12" s="296">
        <v>11</v>
      </c>
      <c r="B12" s="24"/>
      <c r="C12" s="24"/>
      <c r="D12" s="125" t="s">
        <v>538</v>
      </c>
      <c r="E12" s="24" t="s">
        <v>27</v>
      </c>
      <c r="F12" s="174" t="s">
        <v>44</v>
      </c>
      <c r="G12" s="174" t="s">
        <v>44</v>
      </c>
      <c r="H12" s="177">
        <v>0</v>
      </c>
      <c r="I12" s="178">
        <f t="shared" si="0"/>
        <v>0</v>
      </c>
    </row>
    <row r="13" spans="1:9" x14ac:dyDescent="0.25">
      <c r="A13" s="296">
        <v>12</v>
      </c>
      <c r="B13" s="24"/>
      <c r="C13" s="24"/>
      <c r="D13" s="125" t="s">
        <v>539</v>
      </c>
      <c r="E13" s="24" t="s">
        <v>27</v>
      </c>
      <c r="F13" s="174" t="s">
        <v>322</v>
      </c>
      <c r="G13" s="174" t="s">
        <v>322</v>
      </c>
      <c r="H13" s="177">
        <v>0</v>
      </c>
      <c r="I13" s="178">
        <f t="shared" si="0"/>
        <v>0</v>
      </c>
    </row>
    <row r="14" spans="1:9" x14ac:dyDescent="0.25">
      <c r="A14" s="296">
        <v>13</v>
      </c>
      <c r="B14" s="24"/>
      <c r="C14" s="24"/>
      <c r="D14" s="125" t="s">
        <v>323</v>
      </c>
      <c r="E14" s="24" t="s">
        <v>27</v>
      </c>
      <c r="F14" s="174" t="s">
        <v>320</v>
      </c>
      <c r="G14" s="174" t="s">
        <v>320</v>
      </c>
      <c r="H14" s="177">
        <v>0</v>
      </c>
      <c r="I14" s="178">
        <f t="shared" si="0"/>
        <v>0</v>
      </c>
    </row>
    <row r="15" spans="1:9" x14ac:dyDescent="0.25">
      <c r="A15" s="296">
        <v>14</v>
      </c>
      <c r="B15" s="24"/>
      <c r="C15" s="24"/>
      <c r="D15" s="125" t="s">
        <v>324</v>
      </c>
      <c r="E15" s="24" t="s">
        <v>27</v>
      </c>
      <c r="F15" s="174" t="s">
        <v>47</v>
      </c>
      <c r="G15" s="174" t="s">
        <v>47</v>
      </c>
      <c r="H15" s="177">
        <v>0</v>
      </c>
      <c r="I15" s="178">
        <f t="shared" si="0"/>
        <v>0</v>
      </c>
    </row>
    <row r="16" spans="1:9" ht="25.5" x14ac:dyDescent="0.25">
      <c r="A16" s="296">
        <v>15</v>
      </c>
      <c r="B16" s="24"/>
      <c r="C16" s="24"/>
      <c r="D16" s="125" t="s">
        <v>335</v>
      </c>
      <c r="E16" s="24" t="s">
        <v>48</v>
      </c>
      <c r="F16" s="174" t="s">
        <v>84</v>
      </c>
      <c r="G16" s="174"/>
      <c r="H16" s="177">
        <v>0</v>
      </c>
      <c r="I16" s="178">
        <f>H16*F16/100</f>
        <v>0</v>
      </c>
    </row>
    <row r="17" spans="1:9" x14ac:dyDescent="0.25">
      <c r="A17" s="296">
        <v>16</v>
      </c>
      <c r="B17" s="24"/>
      <c r="C17" s="24"/>
      <c r="D17" s="125" t="s">
        <v>547</v>
      </c>
      <c r="E17" s="24" t="s">
        <v>27</v>
      </c>
      <c r="F17" s="174" t="s">
        <v>47</v>
      </c>
      <c r="G17" s="174"/>
      <c r="H17" s="177">
        <v>0</v>
      </c>
      <c r="I17" s="178">
        <f>H17*F17</f>
        <v>0</v>
      </c>
    </row>
    <row r="18" spans="1:9" x14ac:dyDescent="0.25">
      <c r="A18" s="296">
        <v>17</v>
      </c>
      <c r="B18" s="24"/>
      <c r="C18" s="179"/>
      <c r="D18" s="173" t="s">
        <v>337</v>
      </c>
      <c r="E18" s="171"/>
      <c r="F18" s="180"/>
      <c r="G18" s="180"/>
      <c r="H18" s="181"/>
      <c r="I18" s="182">
        <f>SUM(I4:I17)</f>
        <v>0</v>
      </c>
    </row>
    <row r="19" spans="1:9" x14ac:dyDescent="0.25">
      <c r="A19" s="296">
        <v>18</v>
      </c>
      <c r="B19" s="171"/>
      <c r="C19" s="172"/>
      <c r="D19" s="173" t="s">
        <v>338</v>
      </c>
      <c r="E19" s="171"/>
      <c r="F19" s="174"/>
      <c r="G19" s="174"/>
      <c r="H19" s="175"/>
      <c r="I19" s="176"/>
    </row>
    <row r="20" spans="1:9" ht="38.25" x14ac:dyDescent="0.25">
      <c r="A20" s="296">
        <v>19</v>
      </c>
      <c r="B20" s="24"/>
      <c r="C20" s="24"/>
      <c r="D20" s="125" t="s">
        <v>341</v>
      </c>
      <c r="E20" s="24" t="s">
        <v>27</v>
      </c>
      <c r="F20" s="174" t="s">
        <v>325</v>
      </c>
      <c r="G20" s="174" t="s">
        <v>325</v>
      </c>
      <c r="H20" s="177">
        <v>0</v>
      </c>
      <c r="I20" s="178">
        <f>H20*F20</f>
        <v>0</v>
      </c>
    </row>
    <row r="21" spans="1:9" ht="38.25" x14ac:dyDescent="0.25">
      <c r="A21" s="296">
        <v>20</v>
      </c>
      <c r="B21" s="24"/>
      <c r="C21" s="24"/>
      <c r="D21" s="125" t="s">
        <v>342</v>
      </c>
      <c r="E21" s="24" t="s">
        <v>27</v>
      </c>
      <c r="F21" s="174" t="s">
        <v>325</v>
      </c>
      <c r="G21" s="174" t="s">
        <v>325</v>
      </c>
      <c r="H21" s="177">
        <v>0</v>
      </c>
      <c r="I21" s="178">
        <f t="shared" ref="I21:I37" si="1">H21*F21</f>
        <v>0</v>
      </c>
    </row>
    <row r="22" spans="1:9" x14ac:dyDescent="0.25">
      <c r="A22" s="296">
        <v>21</v>
      </c>
      <c r="B22" s="24"/>
      <c r="C22" s="24"/>
      <c r="D22" s="125" t="s">
        <v>326</v>
      </c>
      <c r="E22" s="24" t="s">
        <v>27</v>
      </c>
      <c r="F22" s="174" t="s">
        <v>327</v>
      </c>
      <c r="G22" s="174" t="s">
        <v>327</v>
      </c>
      <c r="H22" s="177">
        <v>0</v>
      </c>
      <c r="I22" s="178">
        <f t="shared" si="1"/>
        <v>0</v>
      </c>
    </row>
    <row r="23" spans="1:9" x14ac:dyDescent="0.25">
      <c r="A23" s="296">
        <v>22</v>
      </c>
      <c r="B23" s="24"/>
      <c r="C23" s="24"/>
      <c r="D23" s="125" t="s">
        <v>328</v>
      </c>
      <c r="E23" s="24" t="s">
        <v>27</v>
      </c>
      <c r="F23" s="174" t="s">
        <v>327</v>
      </c>
      <c r="G23" s="174" t="s">
        <v>327</v>
      </c>
      <c r="H23" s="177">
        <v>0</v>
      </c>
      <c r="I23" s="178">
        <f t="shared" si="1"/>
        <v>0</v>
      </c>
    </row>
    <row r="24" spans="1:9" x14ac:dyDescent="0.25">
      <c r="A24" s="296">
        <v>23</v>
      </c>
      <c r="B24" s="24"/>
      <c r="C24" s="24"/>
      <c r="D24" s="125" t="s">
        <v>329</v>
      </c>
      <c r="E24" s="24" t="s">
        <v>27</v>
      </c>
      <c r="F24" s="174" t="s">
        <v>47</v>
      </c>
      <c r="G24" s="174" t="s">
        <v>47</v>
      </c>
      <c r="H24" s="177">
        <v>0</v>
      </c>
      <c r="I24" s="178">
        <f t="shared" si="1"/>
        <v>0</v>
      </c>
    </row>
    <row r="25" spans="1:9" x14ac:dyDescent="0.25">
      <c r="A25" s="296">
        <v>24</v>
      </c>
      <c r="B25" s="24"/>
      <c r="C25" s="24"/>
      <c r="D25" s="125" t="s">
        <v>330</v>
      </c>
      <c r="E25" s="24" t="s">
        <v>27</v>
      </c>
      <c r="F25" s="174" t="s">
        <v>47</v>
      </c>
      <c r="G25" s="174" t="s">
        <v>47</v>
      </c>
      <c r="H25" s="177">
        <v>0</v>
      </c>
      <c r="I25" s="178">
        <f t="shared" si="1"/>
        <v>0</v>
      </c>
    </row>
    <row r="26" spans="1:9" x14ac:dyDescent="0.25">
      <c r="A26" s="296">
        <v>25</v>
      </c>
      <c r="B26" s="24"/>
      <c r="C26" s="24"/>
      <c r="D26" s="125" t="s">
        <v>343</v>
      </c>
      <c r="E26" s="24" t="s">
        <v>27</v>
      </c>
      <c r="F26" s="174" t="s">
        <v>331</v>
      </c>
      <c r="G26" s="174" t="s">
        <v>331</v>
      </c>
      <c r="H26" s="177">
        <v>0</v>
      </c>
      <c r="I26" s="178">
        <f t="shared" si="1"/>
        <v>0</v>
      </c>
    </row>
    <row r="27" spans="1:9" x14ac:dyDescent="0.25">
      <c r="A27" s="296">
        <v>26</v>
      </c>
      <c r="B27" s="24"/>
      <c r="C27" s="24"/>
      <c r="D27" s="125" t="s">
        <v>344</v>
      </c>
      <c r="E27" s="24" t="s">
        <v>27</v>
      </c>
      <c r="F27" s="174" t="s">
        <v>331</v>
      </c>
      <c r="G27" s="174" t="s">
        <v>331</v>
      </c>
      <c r="H27" s="177">
        <v>0</v>
      </c>
      <c r="I27" s="178">
        <f t="shared" si="1"/>
        <v>0</v>
      </c>
    </row>
    <row r="28" spans="1:9" x14ac:dyDescent="0.25">
      <c r="A28" s="296">
        <v>27</v>
      </c>
      <c r="B28" s="24"/>
      <c r="C28" s="24"/>
      <c r="D28" s="125" t="s">
        <v>332</v>
      </c>
      <c r="E28" s="24" t="s">
        <v>27</v>
      </c>
      <c r="F28" s="174" t="s">
        <v>322</v>
      </c>
      <c r="G28" s="174" t="s">
        <v>322</v>
      </c>
      <c r="H28" s="177">
        <v>0</v>
      </c>
      <c r="I28" s="178">
        <f t="shared" si="1"/>
        <v>0</v>
      </c>
    </row>
    <row r="29" spans="1:9" x14ac:dyDescent="0.25">
      <c r="A29" s="296">
        <v>28</v>
      </c>
      <c r="B29" s="24"/>
      <c r="C29" s="24"/>
      <c r="D29" s="125" t="s">
        <v>345</v>
      </c>
      <c r="E29" s="24" t="s">
        <v>27</v>
      </c>
      <c r="F29" s="174" t="s">
        <v>47</v>
      </c>
      <c r="G29" s="174" t="s">
        <v>47</v>
      </c>
      <c r="H29" s="177">
        <v>0</v>
      </c>
      <c r="I29" s="178">
        <f t="shared" si="1"/>
        <v>0</v>
      </c>
    </row>
    <row r="30" spans="1:9" x14ac:dyDescent="0.25">
      <c r="A30" s="296">
        <v>29</v>
      </c>
      <c r="B30" s="24"/>
      <c r="C30" s="24"/>
      <c r="D30" s="125" t="s">
        <v>346</v>
      </c>
      <c r="E30" s="24" t="s">
        <v>27</v>
      </c>
      <c r="F30" s="174" t="s">
        <v>47</v>
      </c>
      <c r="G30" s="174" t="s">
        <v>47</v>
      </c>
      <c r="H30" s="177">
        <v>0</v>
      </c>
      <c r="I30" s="178">
        <f t="shared" si="1"/>
        <v>0</v>
      </c>
    </row>
    <row r="31" spans="1:9" x14ac:dyDescent="0.25">
      <c r="A31" s="296">
        <v>30</v>
      </c>
      <c r="B31" s="24"/>
      <c r="C31" s="24"/>
      <c r="D31" s="125" t="s">
        <v>347</v>
      </c>
      <c r="E31" s="24" t="s">
        <v>27</v>
      </c>
      <c r="F31" s="174" t="s">
        <v>47</v>
      </c>
      <c r="G31" s="174" t="s">
        <v>47</v>
      </c>
      <c r="H31" s="177">
        <v>0</v>
      </c>
      <c r="I31" s="178">
        <f t="shared" si="1"/>
        <v>0</v>
      </c>
    </row>
    <row r="32" spans="1:9" x14ac:dyDescent="0.25">
      <c r="A32" s="296">
        <v>31</v>
      </c>
      <c r="B32" s="24"/>
      <c r="C32" s="24"/>
      <c r="D32" s="125" t="s">
        <v>348</v>
      </c>
      <c r="E32" s="24" t="s">
        <v>27</v>
      </c>
      <c r="F32" s="174" t="s">
        <v>47</v>
      </c>
      <c r="G32" s="174" t="s">
        <v>47</v>
      </c>
      <c r="H32" s="177">
        <v>0</v>
      </c>
      <c r="I32" s="178">
        <f t="shared" si="1"/>
        <v>0</v>
      </c>
    </row>
    <row r="33" spans="1:9" x14ac:dyDescent="0.25">
      <c r="A33" s="296">
        <v>32</v>
      </c>
      <c r="B33" s="24"/>
      <c r="C33" s="24"/>
      <c r="D33" s="125" t="s">
        <v>321</v>
      </c>
      <c r="E33" s="24" t="s">
        <v>27</v>
      </c>
      <c r="F33" s="174" t="s">
        <v>322</v>
      </c>
      <c r="G33" s="174" t="s">
        <v>322</v>
      </c>
      <c r="H33" s="177">
        <v>0</v>
      </c>
      <c r="I33" s="178">
        <f t="shared" si="1"/>
        <v>0</v>
      </c>
    </row>
    <row r="34" spans="1:9" x14ac:dyDescent="0.25">
      <c r="A34" s="296">
        <v>33</v>
      </c>
      <c r="B34" s="24"/>
      <c r="C34" s="24"/>
      <c r="D34" s="125" t="s">
        <v>323</v>
      </c>
      <c r="E34" s="24" t="s">
        <v>27</v>
      </c>
      <c r="F34" s="174" t="s">
        <v>320</v>
      </c>
      <c r="G34" s="174" t="s">
        <v>320</v>
      </c>
      <c r="H34" s="177">
        <v>0</v>
      </c>
      <c r="I34" s="178">
        <f t="shared" si="1"/>
        <v>0</v>
      </c>
    </row>
    <row r="35" spans="1:9" ht="25.5" x14ac:dyDescent="0.25">
      <c r="A35" s="296">
        <v>34</v>
      </c>
      <c r="B35" s="24"/>
      <c r="C35" s="24"/>
      <c r="D35" s="125" t="s">
        <v>540</v>
      </c>
      <c r="E35" s="24" t="s">
        <v>27</v>
      </c>
      <c r="F35" s="174" t="s">
        <v>47</v>
      </c>
      <c r="G35" s="174" t="s">
        <v>47</v>
      </c>
      <c r="H35" s="177">
        <v>0</v>
      </c>
      <c r="I35" s="178">
        <f t="shared" si="1"/>
        <v>0</v>
      </c>
    </row>
    <row r="36" spans="1:9" ht="25.5" x14ac:dyDescent="0.25">
      <c r="A36" s="296">
        <v>35</v>
      </c>
      <c r="B36" s="24"/>
      <c r="C36" s="24"/>
      <c r="D36" s="125" t="s">
        <v>541</v>
      </c>
      <c r="E36" s="24" t="s">
        <v>27</v>
      </c>
      <c r="F36" s="174" t="s">
        <v>47</v>
      </c>
      <c r="G36" s="174" t="s">
        <v>47</v>
      </c>
      <c r="H36" s="177">
        <v>0</v>
      </c>
      <c r="I36" s="178">
        <f t="shared" si="1"/>
        <v>0</v>
      </c>
    </row>
    <row r="37" spans="1:9" ht="25.5" x14ac:dyDescent="0.25">
      <c r="A37" s="296">
        <v>36</v>
      </c>
      <c r="B37" s="24"/>
      <c r="C37" s="24"/>
      <c r="D37" s="125" t="s">
        <v>542</v>
      </c>
      <c r="E37" s="24" t="s">
        <v>27</v>
      </c>
      <c r="F37" s="174" t="s">
        <v>47</v>
      </c>
      <c r="G37" s="174" t="s">
        <v>47</v>
      </c>
      <c r="H37" s="177">
        <v>0</v>
      </c>
      <c r="I37" s="178">
        <f t="shared" si="1"/>
        <v>0</v>
      </c>
    </row>
    <row r="38" spans="1:9" ht="25.5" x14ac:dyDescent="0.25">
      <c r="A38" s="296">
        <v>37</v>
      </c>
      <c r="B38" s="24"/>
      <c r="C38" s="24"/>
      <c r="D38" s="125" t="s">
        <v>543</v>
      </c>
      <c r="E38" s="24" t="s">
        <v>27</v>
      </c>
      <c r="F38" s="174" t="s">
        <v>47</v>
      </c>
      <c r="G38" s="174" t="s">
        <v>47</v>
      </c>
      <c r="H38" s="177">
        <v>0</v>
      </c>
      <c r="I38" s="178">
        <f t="shared" ref="I38" si="2">H38*F38</f>
        <v>0</v>
      </c>
    </row>
    <row r="39" spans="1:9" ht="25.5" x14ac:dyDescent="0.25">
      <c r="A39" s="296">
        <v>38</v>
      </c>
      <c r="B39" s="24"/>
      <c r="C39" s="24"/>
      <c r="D39" s="125" t="s">
        <v>335</v>
      </c>
      <c r="E39" s="24" t="s">
        <v>48</v>
      </c>
      <c r="F39" s="174" t="s">
        <v>84</v>
      </c>
      <c r="G39" s="174"/>
      <c r="H39" s="177">
        <v>0</v>
      </c>
      <c r="I39" s="178">
        <f>H39*F39/100</f>
        <v>0</v>
      </c>
    </row>
    <row r="40" spans="1:9" x14ac:dyDescent="0.25">
      <c r="A40" s="296">
        <v>39</v>
      </c>
      <c r="B40" s="24"/>
      <c r="C40" s="24"/>
      <c r="D40" s="125" t="s">
        <v>546</v>
      </c>
      <c r="E40" s="24" t="s">
        <v>27</v>
      </c>
      <c r="F40" s="174" t="s">
        <v>47</v>
      </c>
      <c r="G40" s="174"/>
      <c r="H40" s="177">
        <v>0</v>
      </c>
      <c r="I40" s="178">
        <f>H40*F40</f>
        <v>0</v>
      </c>
    </row>
    <row r="41" spans="1:9" x14ac:dyDescent="0.25">
      <c r="A41" s="296">
        <v>40</v>
      </c>
      <c r="B41" s="24"/>
      <c r="C41" s="179"/>
      <c r="D41" s="173" t="s">
        <v>339</v>
      </c>
      <c r="E41" s="171"/>
      <c r="F41" s="180"/>
      <c r="G41" s="180"/>
      <c r="H41" s="181"/>
      <c r="I41" s="182">
        <f>SUM(I20:I40)</f>
        <v>0</v>
      </c>
    </row>
    <row r="42" spans="1:9" x14ac:dyDescent="0.25">
      <c r="A42" s="296">
        <v>41</v>
      </c>
      <c r="B42" s="171"/>
      <c r="C42" s="172"/>
      <c r="D42" s="173" t="s">
        <v>333</v>
      </c>
      <c r="E42" s="171"/>
      <c r="F42" s="174"/>
      <c r="G42" s="174"/>
      <c r="H42" s="175"/>
      <c r="I42" s="176"/>
    </row>
    <row r="43" spans="1:9" x14ac:dyDescent="0.25">
      <c r="A43" s="296">
        <v>42</v>
      </c>
      <c r="B43" s="24"/>
      <c r="C43" s="24"/>
      <c r="D43" s="125" t="s">
        <v>550</v>
      </c>
      <c r="E43" s="24" t="s">
        <v>27</v>
      </c>
      <c r="F43" s="174" t="s">
        <v>44</v>
      </c>
      <c r="G43" s="174"/>
      <c r="H43" s="177">
        <v>0</v>
      </c>
      <c r="I43" s="178">
        <f>H43*F43</f>
        <v>0</v>
      </c>
    </row>
    <row r="44" spans="1:9" x14ac:dyDescent="0.25">
      <c r="A44" s="296">
        <v>43</v>
      </c>
      <c r="B44" s="24"/>
      <c r="C44" s="24"/>
      <c r="D44" s="125" t="s">
        <v>551</v>
      </c>
      <c r="E44" s="24" t="s">
        <v>27</v>
      </c>
      <c r="F44" s="174" t="s">
        <v>44</v>
      </c>
      <c r="G44" s="174"/>
      <c r="H44" s="177">
        <v>0</v>
      </c>
      <c r="I44" s="178">
        <f t="shared" ref="I44:I46" si="3">H44*F44</f>
        <v>0</v>
      </c>
    </row>
    <row r="45" spans="1:9" x14ac:dyDescent="0.25">
      <c r="A45" s="296">
        <v>44</v>
      </c>
      <c r="B45" s="24"/>
      <c r="C45" s="24"/>
      <c r="D45" s="125" t="s">
        <v>552</v>
      </c>
      <c r="E45" s="24" t="s">
        <v>27</v>
      </c>
      <c r="F45" s="174" t="s">
        <v>44</v>
      </c>
      <c r="G45" s="174"/>
      <c r="H45" s="177">
        <v>0</v>
      </c>
      <c r="I45" s="178">
        <f t="shared" si="3"/>
        <v>0</v>
      </c>
    </row>
    <row r="46" spans="1:9" x14ac:dyDescent="0.25">
      <c r="A46" s="296">
        <v>45</v>
      </c>
      <c r="B46" s="24"/>
      <c r="C46" s="24"/>
      <c r="D46" s="125" t="s">
        <v>334</v>
      </c>
      <c r="E46" s="24" t="s">
        <v>27</v>
      </c>
      <c r="F46" s="174" t="s">
        <v>553</v>
      </c>
      <c r="G46" s="174"/>
      <c r="H46" s="177">
        <v>0</v>
      </c>
      <c r="I46" s="178">
        <f t="shared" si="3"/>
        <v>0</v>
      </c>
    </row>
    <row r="47" spans="1:9" ht="25.5" x14ac:dyDescent="0.25">
      <c r="A47" s="296">
        <v>48</v>
      </c>
      <c r="B47" s="24"/>
      <c r="C47" s="24"/>
      <c r="D47" s="125" t="s">
        <v>335</v>
      </c>
      <c r="E47" s="24" t="s">
        <v>48</v>
      </c>
      <c r="F47" s="174" t="s">
        <v>84</v>
      </c>
      <c r="G47" s="174"/>
      <c r="H47" s="177">
        <v>0</v>
      </c>
      <c r="I47" s="178">
        <f>H47*F47/100</f>
        <v>0</v>
      </c>
    </row>
    <row r="48" spans="1:9" x14ac:dyDescent="0.25">
      <c r="A48" s="296">
        <v>49</v>
      </c>
      <c r="B48" s="24"/>
      <c r="C48" s="24"/>
      <c r="D48" s="125" t="s">
        <v>548</v>
      </c>
      <c r="E48" s="24" t="s">
        <v>27</v>
      </c>
      <c r="F48" s="174" t="s">
        <v>47</v>
      </c>
      <c r="G48" s="174"/>
      <c r="H48" s="177">
        <f>SUM(I43:I47)</f>
        <v>0</v>
      </c>
      <c r="I48" s="178">
        <f>H48*0.4</f>
        <v>0</v>
      </c>
    </row>
    <row r="49" spans="1:255" x14ac:dyDescent="0.25">
      <c r="A49" s="296">
        <v>50</v>
      </c>
      <c r="B49" s="24"/>
      <c r="C49" s="179"/>
      <c r="D49" s="173" t="s">
        <v>333</v>
      </c>
      <c r="E49" s="171"/>
      <c r="F49" s="180"/>
      <c r="G49" s="180"/>
      <c r="H49" s="181"/>
      <c r="I49" s="182">
        <f>SUM(I43:I48)</f>
        <v>0</v>
      </c>
    </row>
    <row r="50" spans="1:255" s="1" customFormat="1" ht="17.649999999999999" customHeight="1" x14ac:dyDescent="0.2">
      <c r="A50" s="447"/>
      <c r="B50" s="449"/>
      <c r="C50" s="449"/>
      <c r="D50" s="466" t="s">
        <v>564</v>
      </c>
      <c r="E50" s="451"/>
      <c r="F50" s="452"/>
      <c r="G50" s="453"/>
      <c r="H50" s="454"/>
      <c r="I50" s="455"/>
      <c r="J50" s="463"/>
      <c r="K50" s="463"/>
      <c r="L50" s="463"/>
      <c r="M50" s="463"/>
      <c r="N50" s="463"/>
      <c r="O50" s="463"/>
      <c r="P50" s="463"/>
      <c r="Q50" s="463"/>
      <c r="R50" s="463"/>
      <c r="S50" s="463"/>
      <c r="T50" s="463"/>
      <c r="U50" s="463"/>
      <c r="V50" s="463"/>
      <c r="W50" s="463"/>
      <c r="X50" s="463"/>
      <c r="Y50" s="463"/>
      <c r="Z50" s="463"/>
      <c r="AA50" s="463"/>
      <c r="AB50" s="463"/>
      <c r="AC50" s="463"/>
      <c r="AD50" s="463"/>
      <c r="AE50" s="463"/>
      <c r="AF50" s="463"/>
      <c r="AG50" s="463"/>
      <c r="AH50" s="463"/>
      <c r="AI50" s="463"/>
      <c r="AJ50" s="463"/>
      <c r="AK50" s="463"/>
      <c r="AL50" s="463"/>
      <c r="AM50" s="463"/>
      <c r="AN50" s="463"/>
      <c r="AO50" s="463"/>
      <c r="AP50" s="463"/>
      <c r="AQ50" s="463"/>
      <c r="AR50" s="463"/>
      <c r="AS50" s="463"/>
      <c r="AT50" s="463"/>
      <c r="AU50" s="463"/>
      <c r="AV50" s="463"/>
      <c r="AW50" s="463"/>
      <c r="AX50" s="463"/>
      <c r="AY50" s="463"/>
      <c r="AZ50" s="463"/>
      <c r="BA50" s="463"/>
      <c r="BB50" s="463"/>
      <c r="BC50" s="463"/>
      <c r="BD50" s="463"/>
      <c r="BE50" s="463"/>
      <c r="BF50" s="463"/>
      <c r="BG50" s="463"/>
      <c r="BH50" s="463"/>
      <c r="BI50" s="463"/>
      <c r="BJ50" s="463"/>
      <c r="BK50" s="463"/>
      <c r="BL50" s="463"/>
      <c r="BM50" s="463"/>
      <c r="BN50" s="463"/>
      <c r="BO50" s="463"/>
      <c r="BP50" s="463"/>
      <c r="BQ50" s="463"/>
      <c r="BR50" s="463"/>
      <c r="BS50" s="463"/>
      <c r="BT50" s="463"/>
      <c r="BU50" s="463"/>
      <c r="BV50" s="463"/>
      <c r="BW50" s="463"/>
      <c r="BX50" s="463"/>
      <c r="BY50" s="463"/>
      <c r="BZ50" s="463"/>
      <c r="CA50" s="463"/>
      <c r="CB50" s="463"/>
      <c r="CC50" s="463"/>
      <c r="CD50" s="463"/>
      <c r="CE50" s="463"/>
      <c r="CF50" s="463"/>
      <c r="CG50" s="463"/>
      <c r="CH50" s="463"/>
      <c r="CI50" s="463"/>
      <c r="CJ50" s="463"/>
      <c r="CK50" s="463"/>
      <c r="CL50" s="463"/>
      <c r="CM50" s="463"/>
      <c r="CN50" s="463"/>
      <c r="CO50" s="463"/>
      <c r="CP50" s="463"/>
      <c r="CQ50" s="463"/>
      <c r="CR50" s="463"/>
      <c r="CS50" s="463"/>
      <c r="CT50" s="463"/>
      <c r="CU50" s="463"/>
      <c r="CV50" s="463"/>
      <c r="CW50" s="463"/>
      <c r="CX50" s="463"/>
      <c r="CY50" s="463"/>
      <c r="CZ50" s="463"/>
      <c r="DA50" s="463"/>
      <c r="DB50" s="463"/>
      <c r="DC50" s="463"/>
      <c r="DD50" s="463"/>
      <c r="DE50" s="463"/>
      <c r="DF50" s="463"/>
      <c r="DG50" s="463"/>
      <c r="DH50" s="463"/>
      <c r="DI50" s="463"/>
      <c r="DJ50" s="463"/>
      <c r="DK50" s="463"/>
      <c r="DL50" s="463"/>
      <c r="DM50" s="463"/>
      <c r="DN50" s="463"/>
      <c r="DO50" s="463"/>
      <c r="DP50" s="463"/>
      <c r="DQ50" s="463"/>
      <c r="DR50" s="463"/>
      <c r="DS50" s="463"/>
      <c r="DT50" s="463"/>
      <c r="DU50" s="463"/>
      <c r="DV50" s="463"/>
      <c r="DW50" s="463"/>
      <c r="DX50" s="463"/>
      <c r="DY50" s="463"/>
      <c r="DZ50" s="463"/>
      <c r="EA50" s="463"/>
      <c r="EB50" s="463"/>
      <c r="EC50" s="463"/>
      <c r="ED50" s="463"/>
      <c r="EE50" s="463"/>
      <c r="EF50" s="463"/>
      <c r="EG50" s="463"/>
      <c r="EH50" s="463"/>
      <c r="EI50" s="463"/>
      <c r="EJ50" s="463"/>
      <c r="EK50" s="463"/>
      <c r="EL50" s="463"/>
      <c r="EM50" s="463"/>
      <c r="EN50" s="463"/>
      <c r="EO50" s="463"/>
      <c r="EP50" s="463"/>
      <c r="EQ50" s="463"/>
      <c r="ER50" s="463"/>
      <c r="ES50" s="463"/>
      <c r="ET50" s="463"/>
      <c r="EU50" s="463"/>
      <c r="EV50" s="463"/>
      <c r="EW50" s="463"/>
      <c r="EX50" s="463"/>
      <c r="EY50" s="463"/>
      <c r="EZ50" s="463"/>
      <c r="FA50" s="463"/>
      <c r="FB50" s="463"/>
      <c r="FC50" s="463"/>
      <c r="FD50" s="463"/>
      <c r="FE50" s="463"/>
      <c r="FF50" s="463"/>
      <c r="FG50" s="463"/>
      <c r="FH50" s="463"/>
      <c r="FI50" s="463"/>
      <c r="FJ50" s="463"/>
      <c r="FK50" s="463"/>
      <c r="FL50" s="463"/>
      <c r="FM50" s="463"/>
      <c r="FN50" s="463"/>
      <c r="FO50" s="463"/>
      <c r="FP50" s="463"/>
      <c r="FQ50" s="463"/>
      <c r="FR50" s="463"/>
      <c r="FS50" s="463"/>
      <c r="FT50" s="463"/>
      <c r="FU50" s="463"/>
      <c r="FV50" s="463"/>
      <c r="FW50" s="463"/>
      <c r="FX50" s="463"/>
      <c r="FY50" s="463"/>
      <c r="FZ50" s="463"/>
      <c r="GA50" s="463"/>
      <c r="GB50" s="463"/>
      <c r="GC50" s="463"/>
      <c r="GD50" s="463"/>
      <c r="GE50" s="463"/>
      <c r="GF50" s="463"/>
      <c r="GG50" s="463"/>
      <c r="GH50" s="463"/>
      <c r="GI50" s="463"/>
      <c r="GJ50" s="463"/>
      <c r="GK50" s="463"/>
      <c r="GL50" s="463"/>
      <c r="GM50" s="463"/>
      <c r="GN50" s="463"/>
      <c r="GO50" s="463"/>
      <c r="GP50" s="463"/>
      <c r="GQ50" s="463"/>
      <c r="GR50" s="463"/>
      <c r="GS50" s="463"/>
      <c r="GT50" s="463"/>
      <c r="GU50" s="463"/>
      <c r="GV50" s="463"/>
      <c r="GW50" s="463"/>
      <c r="GX50" s="463"/>
      <c r="GY50" s="463"/>
      <c r="GZ50" s="463"/>
      <c r="HA50" s="463"/>
      <c r="HB50" s="463"/>
      <c r="HC50" s="463"/>
      <c r="HD50" s="463"/>
      <c r="HE50" s="463"/>
      <c r="HF50" s="463"/>
      <c r="HG50" s="463"/>
      <c r="HH50" s="463"/>
      <c r="HI50" s="463"/>
      <c r="HJ50" s="463"/>
      <c r="HK50" s="463"/>
      <c r="HL50" s="463"/>
      <c r="HM50" s="463"/>
      <c r="HN50" s="463"/>
      <c r="HO50" s="463"/>
      <c r="HP50" s="463"/>
      <c r="HQ50" s="463"/>
      <c r="HR50" s="463"/>
      <c r="HS50" s="463"/>
      <c r="HT50" s="463"/>
      <c r="HU50" s="463"/>
      <c r="HV50" s="463"/>
      <c r="HW50" s="463"/>
      <c r="HX50" s="463"/>
      <c r="HY50" s="463"/>
      <c r="HZ50" s="463"/>
      <c r="IA50" s="463"/>
      <c r="IB50" s="463"/>
      <c r="IC50" s="463"/>
      <c r="ID50" s="463"/>
      <c r="IE50" s="463"/>
      <c r="IF50" s="463"/>
      <c r="IG50" s="463"/>
      <c r="IH50" s="463"/>
      <c r="II50" s="463"/>
      <c r="IJ50" s="463"/>
      <c r="IK50" s="463"/>
      <c r="IL50" s="463"/>
      <c r="IM50" s="463"/>
      <c r="IN50" s="463"/>
      <c r="IO50" s="463"/>
      <c r="IP50" s="463"/>
      <c r="IQ50" s="463"/>
      <c r="IR50" s="463"/>
      <c r="IS50" s="463"/>
      <c r="IT50" s="463"/>
      <c r="IU50" s="463"/>
    </row>
    <row r="51" spans="1:255" customFormat="1" ht="63.75" x14ac:dyDescent="0.25">
      <c r="A51" s="296">
        <v>36</v>
      </c>
      <c r="B51" s="23"/>
      <c r="C51" s="24"/>
      <c r="D51" s="471" t="s">
        <v>593</v>
      </c>
      <c r="E51" s="26" t="s">
        <v>27</v>
      </c>
      <c r="F51" s="27">
        <v>1</v>
      </c>
      <c r="G51" s="27"/>
      <c r="H51" s="28">
        <v>0</v>
      </c>
      <c r="I51" s="472">
        <f>H51*F51</f>
        <v>0</v>
      </c>
    </row>
    <row r="52" spans="1:255" customFormat="1" ht="38.25" x14ac:dyDescent="0.25">
      <c r="A52" s="296"/>
      <c r="B52" s="23"/>
      <c r="C52" s="24"/>
      <c r="D52" s="471" t="s">
        <v>594</v>
      </c>
      <c r="E52" s="26" t="s">
        <v>27</v>
      </c>
      <c r="F52" s="27">
        <v>1</v>
      </c>
      <c r="G52" s="27"/>
      <c r="H52" s="28">
        <v>0</v>
      </c>
      <c r="I52" s="472">
        <f>H52*F52</f>
        <v>0</v>
      </c>
    </row>
    <row r="53" spans="1:255" customFormat="1" x14ac:dyDescent="0.25">
      <c r="A53" s="296"/>
      <c r="B53" s="23"/>
      <c r="C53" s="24"/>
      <c r="D53" s="30" t="s">
        <v>595</v>
      </c>
      <c r="E53" s="26"/>
      <c r="F53" s="27"/>
      <c r="G53" s="27"/>
      <c r="H53" s="28"/>
      <c r="I53" s="29">
        <f>SUM(I51:I52)</f>
        <v>0</v>
      </c>
    </row>
    <row r="54" spans="1:255" x14ac:dyDescent="0.25">
      <c r="A54" s="296">
        <v>51</v>
      </c>
      <c r="B54" s="23"/>
      <c r="C54" s="24"/>
      <c r="D54" s="30"/>
      <c r="E54" s="26"/>
      <c r="F54" s="27"/>
      <c r="G54" s="27"/>
      <c r="H54" s="28"/>
      <c r="I54" s="29"/>
    </row>
    <row r="55" spans="1:255" x14ac:dyDescent="0.25">
      <c r="A55" s="296">
        <v>52</v>
      </c>
      <c r="B55" s="24"/>
      <c r="C55" s="24"/>
      <c r="D55" s="185" t="s">
        <v>37</v>
      </c>
      <c r="E55" s="179"/>
      <c r="F55" s="24"/>
      <c r="G55" s="24"/>
      <c r="H55" s="186"/>
      <c r="I55" s="183"/>
    </row>
    <row r="56" spans="1:255" x14ac:dyDescent="0.25">
      <c r="A56" s="296">
        <v>53</v>
      </c>
      <c r="B56" s="24">
        <v>723</v>
      </c>
      <c r="C56" s="24"/>
      <c r="D56" s="184" t="str">
        <f>D3</f>
        <v>TEPLOVODY-VTP</v>
      </c>
      <c r="E56" s="179"/>
      <c r="F56" s="24"/>
      <c r="G56" s="24"/>
      <c r="H56" s="186"/>
      <c r="I56" s="183">
        <f>I18</f>
        <v>0</v>
      </c>
    </row>
    <row r="57" spans="1:255" x14ac:dyDescent="0.25">
      <c r="A57" s="296">
        <v>54</v>
      </c>
      <c r="B57" s="267"/>
      <c r="C57" s="267"/>
      <c r="D57" s="268" t="str">
        <f>D19</f>
        <v>TEPLOVODY-TUV</v>
      </c>
      <c r="E57" s="269"/>
      <c r="F57" s="267"/>
      <c r="G57" s="267"/>
      <c r="H57" s="270"/>
      <c r="I57" s="271">
        <f>I41</f>
        <v>0</v>
      </c>
    </row>
    <row r="58" spans="1:255" x14ac:dyDescent="0.25">
      <c r="A58" s="296">
        <v>55</v>
      </c>
      <c r="B58" s="267"/>
      <c r="C58" s="267"/>
      <c r="D58" s="268" t="s">
        <v>333</v>
      </c>
      <c r="E58" s="269"/>
      <c r="F58" s="267"/>
      <c r="G58" s="267"/>
      <c r="H58" s="270"/>
      <c r="I58" s="271">
        <f>I49</f>
        <v>0</v>
      </c>
    </row>
    <row r="59" spans="1:255" x14ac:dyDescent="0.25">
      <c r="A59" s="296"/>
      <c r="B59" s="267"/>
      <c r="C59" s="267"/>
      <c r="D59" s="268" t="str">
        <f>D50</f>
        <v>HODINOVÉ SAZBY</v>
      </c>
      <c r="E59" s="269"/>
      <c r="F59" s="267"/>
      <c r="G59" s="267"/>
      <c r="H59" s="270"/>
      <c r="I59" s="271">
        <f>I53</f>
        <v>0</v>
      </c>
    </row>
    <row r="60" spans="1:255" ht="15.75" thickBot="1" x14ac:dyDescent="0.3">
      <c r="A60" s="296">
        <v>56</v>
      </c>
      <c r="B60" s="187"/>
      <c r="C60" s="188"/>
      <c r="D60" s="189" t="s">
        <v>549</v>
      </c>
      <c r="E60" s="190"/>
      <c r="F60" s="191"/>
      <c r="G60" s="191"/>
      <c r="H60" s="192"/>
      <c r="I60" s="193">
        <f>SUM(I56:I59)</f>
        <v>0</v>
      </c>
    </row>
    <row r="61" spans="1:255" x14ac:dyDescent="0.25">
      <c r="I61" s="295"/>
    </row>
  </sheetData>
  <protectedRanges>
    <protectedRange sqref="H1:H42 H47:H49 H54:H60" name="jednotková cena_1_1"/>
    <protectedRange sqref="H43:H46" name="jednotková cena_1_1_3_1"/>
    <protectedRange sqref="H51:H53" name="jednotková cena_1_1_3"/>
    <protectedRange sqref="H50" name="jednotková cena_1_2"/>
  </protectedRanges>
  <pageMargins left="0.70866141732283472" right="0.51" top="0.78740157480314965" bottom="0.78740157480314965" header="0.31496062992125984" footer="0.31496062992125984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Krycí list</vt:lpstr>
      <vt:lpstr>VNITŘNÍ PLYNOVOD</vt:lpstr>
      <vt:lpstr>VNITŘNÍ KANALIZACE</vt:lpstr>
      <vt:lpstr>VZDUCHOTECHNIKA</vt:lpstr>
      <vt:lpstr>MaR</vt:lpstr>
      <vt:lpstr>VYTÁPĚNÍ</vt:lpstr>
      <vt:lpstr>TEPLOVODY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Sailler</dc:creator>
  <cp:lastModifiedBy>Pavel Matoušek</cp:lastModifiedBy>
  <cp:lastPrinted>2015-05-03T14:00:55Z</cp:lastPrinted>
  <dcterms:created xsi:type="dcterms:W3CDTF">2014-02-21T09:02:42Z</dcterms:created>
  <dcterms:modified xsi:type="dcterms:W3CDTF">2017-03-09T06:42:26Z</dcterms:modified>
</cp:coreProperties>
</file>